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HAF\H_TRAB_AC\book_eds_Southern African Liberation Movements in the Global Cold War_Gruyter, 2019\HAF_Chap\Anexos finais\"/>
    </mc:Choice>
  </mc:AlternateContent>
  <bookViews>
    <workbookView xWindow="0" yWindow="0" windowWidth="24000" windowHeight="9735"/>
  </bookViews>
  <sheets>
    <sheet name="Notes" sheetId="3" r:id="rId1"/>
    <sheet name="D_Instituions (1964)" sheetId="2" r:id="rId2"/>
    <sheet name="D_Students (1964) 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E40" i="1"/>
  <c r="D40" i="1"/>
  <c r="C40" i="1"/>
  <c r="D42" i="1" l="1"/>
  <c r="F42" i="1"/>
  <c r="E42" i="1"/>
  <c r="C42" i="1"/>
  <c r="F37" i="1"/>
  <c r="E28" i="1"/>
  <c r="E29" i="1" s="1"/>
  <c r="D28" i="1"/>
  <c r="D29" i="1" s="1"/>
  <c r="C28" i="1"/>
  <c r="F27" i="1"/>
  <c r="F26" i="1"/>
  <c r="F25" i="1"/>
  <c r="F24" i="1"/>
  <c r="F23" i="1"/>
  <c r="F22" i="1"/>
  <c r="F21" i="1"/>
  <c r="F20" i="1"/>
  <c r="F19" i="1"/>
  <c r="F18" i="1"/>
  <c r="F17" i="1"/>
  <c r="E7" i="1"/>
  <c r="D7" i="1"/>
  <c r="C7" i="1"/>
  <c r="F6" i="1"/>
  <c r="F7" i="1" s="1"/>
  <c r="F12" i="1"/>
  <c r="F11" i="1"/>
  <c r="F10" i="1"/>
  <c r="F9" i="1"/>
  <c r="E13" i="1"/>
  <c r="E14" i="1" s="1"/>
  <c r="D13" i="1"/>
  <c r="D14" i="1" s="1"/>
  <c r="C13" i="1"/>
  <c r="C14" i="1" s="1"/>
  <c r="C31" i="1" l="1"/>
  <c r="C30" i="1"/>
  <c r="C29" i="1"/>
  <c r="E30" i="1"/>
  <c r="D30" i="1"/>
  <c r="F28" i="1"/>
  <c r="D31" i="1"/>
  <c r="E31" i="1"/>
  <c r="F13" i="1"/>
  <c r="F31" i="1" l="1"/>
  <c r="F30" i="1"/>
  <c r="F29" i="1"/>
</calcChain>
</file>

<file path=xl/sharedStrings.xml><?xml version="1.0" encoding="utf-8"?>
<sst xmlns="http://schemas.openxmlformats.org/spreadsheetml/2006/main" count="781" uniqueCount="522">
  <si>
    <t>Region</t>
  </si>
  <si>
    <t>East Europe</t>
  </si>
  <si>
    <t>China</t>
  </si>
  <si>
    <t>Total</t>
  </si>
  <si>
    <t>Asia</t>
  </si>
  <si>
    <t>Latin America</t>
  </si>
  <si>
    <t>Middle East</t>
  </si>
  <si>
    <t>Africa</t>
  </si>
  <si>
    <t xml:space="preserve"> </t>
  </si>
  <si>
    <t>Soviet Union (1)</t>
  </si>
  <si>
    <t xml:space="preserve">Total </t>
  </si>
  <si>
    <t>Angola</t>
  </si>
  <si>
    <t>Malagasy Republique</t>
  </si>
  <si>
    <t>South Africa</t>
  </si>
  <si>
    <t>Nyasaland (Malawi)</t>
  </si>
  <si>
    <t>Basutoland [Lesotho]</t>
  </si>
  <si>
    <t>Bechanaland [Botswana]</t>
  </si>
  <si>
    <t>North Rhodesia [Zambia]</t>
  </si>
  <si>
    <t>South Rhodesia [Zimbab.]</t>
  </si>
  <si>
    <t>Tanganyika [Tanzan.1]</t>
  </si>
  <si>
    <t>Zanzibar [Tanzan.2]</t>
  </si>
  <si>
    <t>Mozambique</t>
  </si>
  <si>
    <t>% (of Total Students)</t>
  </si>
  <si>
    <t>% of Total Students</t>
  </si>
  <si>
    <t>% (of SA Total Students)</t>
  </si>
  <si>
    <t>SA Total Students</t>
  </si>
  <si>
    <t>% Total Edu. Inst</t>
  </si>
  <si>
    <t>Afrique Lusophone</t>
  </si>
  <si>
    <t>Guiné-Bissau</t>
  </si>
  <si>
    <t>S. Tomé et Príncipe</t>
  </si>
  <si>
    <t>% (of AL Total)</t>
  </si>
  <si>
    <t>Cap Vert</t>
  </si>
  <si>
    <t xml:space="preserve">n.r. </t>
  </si>
  <si>
    <t>[20]</t>
  </si>
  <si>
    <t>Educative  Institutions</t>
  </si>
  <si>
    <t>Foreign students by regions</t>
  </si>
  <si>
    <t xml:space="preserve">Students from Southern Africa </t>
  </si>
  <si>
    <t>% (of   tT. African Students)</t>
  </si>
  <si>
    <t>% (of T . African Students)</t>
  </si>
  <si>
    <t xml:space="preserve">AL Total Students </t>
  </si>
  <si>
    <t>Total (Serie KATSAKIORIS )</t>
  </si>
  <si>
    <r>
      <rPr>
        <b/>
        <sz val="14"/>
        <color theme="1"/>
        <rFont val="Candara"/>
        <family val="2"/>
      </rPr>
      <t xml:space="preserve">Figures for students from developing countries in </t>
    </r>
    <r>
      <rPr>
        <b/>
        <i/>
        <sz val="14"/>
        <color theme="1"/>
        <rFont val="Candara"/>
        <family val="2"/>
      </rPr>
      <t xml:space="preserve">Soviet Bloc </t>
    </r>
    <r>
      <rPr>
        <b/>
        <sz val="14"/>
        <color theme="1"/>
        <rFont val="Candara"/>
        <family val="2"/>
      </rPr>
      <t xml:space="preserve">and </t>
    </r>
    <r>
      <rPr>
        <b/>
        <i/>
        <sz val="14"/>
        <color theme="1"/>
        <rFont val="Candara"/>
        <family val="2"/>
      </rPr>
      <t>Communist China</t>
    </r>
    <r>
      <rPr>
        <sz val="11"/>
        <color theme="1"/>
        <rFont val="Candara"/>
        <family val="2"/>
      </rPr>
      <t xml:space="preserve"> ( July 1964)</t>
    </r>
  </si>
  <si>
    <t>KONGWA PROJECT DATA (KPD)</t>
  </si>
  <si>
    <t xml:space="preserve">META </t>
  </si>
  <si>
    <r>
      <t>Date:</t>
    </r>
    <r>
      <rPr>
        <sz val="12"/>
        <color theme="1"/>
        <rFont val="Calibri"/>
        <family val="2"/>
        <scheme val="minor"/>
      </rPr>
      <t xml:space="preserve"> 05 November 2018 ; </t>
    </r>
    <r>
      <rPr>
        <b/>
        <sz val="12"/>
        <color theme="1"/>
        <rFont val="Calibri"/>
        <family val="2"/>
        <scheme val="minor"/>
      </rPr>
      <t xml:space="preserve">Version: </t>
    </r>
    <r>
      <rPr>
        <sz val="12"/>
        <color theme="1"/>
        <rFont val="Calibri"/>
        <family val="2"/>
        <scheme val="minor"/>
      </rPr>
      <t>1.0</t>
    </r>
  </si>
  <si>
    <t>Parameters and Variables</t>
  </si>
  <si>
    <t xml:space="preserve">VARIABLES </t>
  </si>
  <si>
    <t>NOTES</t>
  </si>
  <si>
    <t>Country</t>
  </si>
  <si>
    <t>Type</t>
  </si>
  <si>
    <t>Sources</t>
  </si>
  <si>
    <t>See Historical Sources in DATA .</t>
  </si>
  <si>
    <t xml:space="preserve">Acronymous Used: </t>
  </si>
  <si>
    <t>ANTT</t>
  </si>
  <si>
    <t>Arquivo Nacional da Torre do Tombo (PT)</t>
  </si>
  <si>
    <t>National Archive of Torre do Tombo (PT)</t>
  </si>
  <si>
    <t>AOS</t>
  </si>
  <si>
    <t>Arquivo Oliveira Salazar</t>
  </si>
  <si>
    <t>Archive (Fond) of Oliveira Salazar</t>
  </si>
  <si>
    <t>PIDE-DGS</t>
  </si>
  <si>
    <t>Polícia Internacional e de Defesa do Estado, after 1969,  Direcção Geral de Segurança</t>
  </si>
  <si>
    <t>International and State Defense Police/ General Security Directorate</t>
  </si>
  <si>
    <t>SC</t>
  </si>
  <si>
    <t xml:space="preserve">Serviços Centrais (Lisbon) </t>
  </si>
  <si>
    <t xml:space="preserve">Central Serviçes (Lisbon) </t>
  </si>
  <si>
    <t>DEL A.</t>
  </si>
  <si>
    <t>Delegação de Angola</t>
  </si>
  <si>
    <t>Delegation of Angola</t>
  </si>
  <si>
    <t>SCCIA</t>
  </si>
  <si>
    <t xml:space="preserve"> Serviços de Centralização e Coordenação de Informações de Angola (Luanda)</t>
  </si>
  <si>
    <t xml:space="preserve">Services of Centralization and Coordination of Intelligence of Angola (Luanda) </t>
  </si>
  <si>
    <t>ADN</t>
  </si>
  <si>
    <t xml:space="preserve">Arquivo da Defesa Nacional (PT) </t>
  </si>
  <si>
    <t>National Defense Archive (PT)</t>
  </si>
  <si>
    <t>SGDN</t>
  </si>
  <si>
    <t>secretaria Geral da Defesa Nacional</t>
  </si>
  <si>
    <t>General Secretariat of national defense</t>
  </si>
  <si>
    <t>Notes</t>
  </si>
  <si>
    <t xml:space="preserve">Academic Institutions of Socialist Countries that welcomed Students 
from “Developing Countries” (1964)
</t>
  </si>
  <si>
    <t>Institution</t>
  </si>
  <si>
    <t>GeoRef_LAT</t>
  </si>
  <si>
    <t>GeoRef_LONG</t>
  </si>
  <si>
    <t>Tiran State University</t>
  </si>
  <si>
    <t>Albania</t>
  </si>
  <si>
    <t>Tirana</t>
  </si>
  <si>
    <t xml:space="preserve">Universities </t>
  </si>
  <si>
    <t>41.3167</t>
  </si>
  <si>
    <t>19.8217</t>
  </si>
  <si>
    <t>Technical University (1945)</t>
  </si>
  <si>
    <t>Bulgaria</t>
  </si>
  <si>
    <t>Sofia</t>
  </si>
  <si>
    <t>42.659438</t>
  </si>
  <si>
    <t>23.354420</t>
  </si>
  <si>
    <t>Institute for Foreign Students (1963), St Kliment Ohridski University of Sofia . IFS (1963)</t>
  </si>
  <si>
    <t>42.680557</t>
  </si>
  <si>
    <t>23.366352</t>
  </si>
  <si>
    <t xml:space="preserve">Institute of Electronic Engineering [IEE] </t>
  </si>
  <si>
    <t>Universities and Technical Colleges</t>
  </si>
  <si>
    <t>Peking University</t>
  </si>
  <si>
    <t>Peking</t>
  </si>
  <si>
    <t>39.987382</t>
  </si>
  <si>
    <t xml:space="preserve"> 116.305949</t>
  </si>
  <si>
    <t>Foreign Language Institute , 1964 (Higher Preparatory School for Foreign Students, 1962] [HPSFS-FLI]</t>
  </si>
  <si>
    <t>39.980833</t>
  </si>
  <si>
    <t>116.336960</t>
  </si>
  <si>
    <t>Peking [Union] Medical College [PMC]</t>
  </si>
  <si>
    <t>39.910646</t>
  </si>
  <si>
    <t>116.414844</t>
  </si>
  <si>
    <t>Peking [China] Agricultural University (PAU,1905)</t>
  </si>
  <si>
    <t>40.002021</t>
  </si>
  <si>
    <t>116.360181</t>
  </si>
  <si>
    <t>Tsinghua University (TSINGH 1911)</t>
  </si>
  <si>
    <t>40.001856</t>
  </si>
  <si>
    <t>116.340000</t>
  </si>
  <si>
    <t>Tungchi [Tung-Chi ]University [T-C Univ]</t>
  </si>
  <si>
    <t>Shangai</t>
  </si>
  <si>
    <t>31.201074</t>
  </si>
  <si>
    <t xml:space="preserve"> 121.432809</t>
  </si>
  <si>
    <t>Chengchow (Zhengzhou] University [CHENG Univ]</t>
  </si>
  <si>
    <t>Zhengzhou</t>
  </si>
  <si>
    <t>34.827039</t>
  </si>
  <si>
    <t>113.535023</t>
  </si>
  <si>
    <t>Wuhan University [Wu Univ]</t>
  </si>
  <si>
    <t>Wuhan</t>
  </si>
  <si>
    <t>30.538123</t>
  </si>
  <si>
    <t>114.365009</t>
  </si>
  <si>
    <t>Tientsin (Tianjin) University  [Tien Univ]</t>
  </si>
  <si>
    <t>Tianjun</t>
  </si>
  <si>
    <t>39.110209</t>
  </si>
  <si>
    <t>117.167241</t>
  </si>
  <si>
    <t xml:space="preserve">Shanghai University </t>
  </si>
  <si>
    <t>Shanghai</t>
  </si>
  <si>
    <t>31.065786</t>
  </si>
  <si>
    <t>121.209802</t>
  </si>
  <si>
    <t xml:space="preserve">Institute for Fine Arts (IFA) </t>
  </si>
  <si>
    <t xml:space="preserve">Other Institutes </t>
  </si>
  <si>
    <t>40.047394</t>
  </si>
  <si>
    <t>116.454124</t>
  </si>
  <si>
    <t>Pekin Iron and steel Institute (1952) (PIS Inst)</t>
  </si>
  <si>
    <t>39.990036</t>
  </si>
  <si>
    <t>116.356951</t>
  </si>
  <si>
    <t>East China Textile Engineering Institute (ECTE Inst.)</t>
  </si>
  <si>
    <t xml:space="preserve">Donghua </t>
  </si>
  <si>
    <t>Other Institutes</t>
  </si>
  <si>
    <t>31.203679</t>
  </si>
  <si>
    <t>121.414467</t>
  </si>
  <si>
    <t>Pekin Institute for Forein Trade [1951] (PIFT ,1951)</t>
  </si>
  <si>
    <t>39.982334</t>
  </si>
  <si>
    <t>116.426554</t>
  </si>
  <si>
    <t>"November 17" University (1961-1974) [Nov16 Univ.(1961-74)]</t>
  </si>
  <si>
    <t>Czechoslovakia</t>
  </si>
  <si>
    <t>Prague</t>
  </si>
  <si>
    <t>Universities and Techincal Colleges: preparatory Stage</t>
  </si>
  <si>
    <t>50.075012</t>
  </si>
  <si>
    <t>14.443644</t>
  </si>
  <si>
    <t>Charles University of Prague/Karlova Univerzita (Karlova Univ)</t>
  </si>
  <si>
    <t>50.086883</t>
  </si>
  <si>
    <t>14.423564</t>
  </si>
  <si>
    <t xml:space="preserve">Brno University </t>
  </si>
  <si>
    <t>Brno</t>
  </si>
  <si>
    <t>49.201854</t>
  </si>
  <si>
    <t>16.603127</t>
  </si>
  <si>
    <t>Olomouc University [Palacký University Olomouc] [Olom. Univ.]</t>
  </si>
  <si>
    <t>Olomouc</t>
  </si>
  <si>
    <t>49.595418</t>
  </si>
  <si>
    <t>17.260074</t>
  </si>
  <si>
    <t>Comenius University (1919) (Comen. Univ. 1919)</t>
  </si>
  <si>
    <t>Bratislava</t>
  </si>
  <si>
    <t>48.142071</t>
  </si>
  <si>
    <t>17.115726</t>
  </si>
  <si>
    <t>STU (Slovak University of Tdechology, 1937)</t>
  </si>
  <si>
    <t xml:space="preserve">Bratislava </t>
  </si>
  <si>
    <t>48.1549561</t>
  </si>
  <si>
    <t>17.122421</t>
  </si>
  <si>
    <t>Mariánské Lázně Preparatory Scholl [Charles University] [MLPS-CU]</t>
  </si>
  <si>
    <t>Mariánské Lázně</t>
  </si>
  <si>
    <t xml:space="preserve"> Preparatory School</t>
  </si>
  <si>
    <t>49.977955</t>
  </si>
  <si>
    <t>12.706028</t>
  </si>
  <si>
    <t>Teplice Preparatory School (TPS)</t>
  </si>
  <si>
    <t xml:space="preserve">Teplice </t>
  </si>
  <si>
    <t>50.642170</t>
  </si>
  <si>
    <t>13.822639</t>
  </si>
  <si>
    <t>"Study Center" in Senec  (Std CS)</t>
  </si>
  <si>
    <t>Senec [Eslovaquia]</t>
  </si>
  <si>
    <t>Preparatory School (?)</t>
  </si>
  <si>
    <t>48.268165</t>
  </si>
  <si>
    <t>17.393050</t>
  </si>
  <si>
    <t>Foreign Faculty of Antonin Zapotocky Military Academy of Technology  [AZ MAR [1951,1954] [FFAZMAT, 1951, 1954]</t>
  </si>
  <si>
    <t xml:space="preserve">Brno </t>
  </si>
  <si>
    <t xml:space="preserve">Military Academy </t>
  </si>
  <si>
    <t>49.201769</t>
  </si>
  <si>
    <t>16.603274</t>
  </si>
  <si>
    <t>Herder Institute (1961)  [Institut für Ausländerstudium /Institute for Foreign Students, 1956] [Karl Marx University] [Herder Inst.[KMU], 1956]</t>
  </si>
  <si>
    <t>DDR</t>
  </si>
  <si>
    <t xml:space="preserve">Leipzig </t>
  </si>
  <si>
    <t xml:space="preserve">Universities and Techincal Colleges: Preparatory Stage (language and ideology) </t>
  </si>
  <si>
    <t>51.353883</t>
  </si>
  <si>
    <t>12.371224</t>
  </si>
  <si>
    <t xml:space="preserve">Leipzig University as Karl Marx University [ 1953-1991] [LU-KMU, 1953-1991] </t>
  </si>
  <si>
    <t>Leipzig</t>
  </si>
  <si>
    <t>51.338487</t>
  </si>
  <si>
    <t>12.378580</t>
  </si>
  <si>
    <t>School of Engineering for Polygraphy Leipzig (1950) or SHEL (1969) [SEPL-SHEL, 1950, 1969]</t>
  </si>
  <si>
    <t>51.315241</t>
  </si>
  <si>
    <t>12.372889</t>
  </si>
  <si>
    <t>Technical University  [Tech Univ.]</t>
  </si>
  <si>
    <t>Dresden</t>
  </si>
  <si>
    <t>51.029314</t>
  </si>
  <si>
    <t>13.729082</t>
  </si>
  <si>
    <t>Humboldt University [Hum.Univ.)</t>
  </si>
  <si>
    <t>East Berlin</t>
  </si>
  <si>
    <t>52.519505</t>
  </si>
  <si>
    <t>13.392625</t>
  </si>
  <si>
    <t>Wilhem Pieck University (WP Univ.)</t>
  </si>
  <si>
    <t>Rostock</t>
  </si>
  <si>
    <t>54.075633</t>
  </si>
  <si>
    <t>12.103451</t>
  </si>
  <si>
    <t>Ernest Moritz Arndt University (EMA Univ)</t>
  </si>
  <si>
    <t>Greifewald</t>
  </si>
  <si>
    <t>54.095113</t>
  </si>
  <si>
    <t xml:space="preserve"> 13.374670</t>
  </si>
  <si>
    <t xml:space="preserve">Quedlingburg Medical School (Que MS) </t>
  </si>
  <si>
    <t>Quedlinburg</t>
  </si>
  <si>
    <t>51.788165</t>
  </si>
  <si>
    <t xml:space="preserve"> 11.145779</t>
  </si>
  <si>
    <t>Cottbus Medical College (CM Coll.)</t>
  </si>
  <si>
    <t>Cottbus</t>
  </si>
  <si>
    <t>51.764555</t>
  </si>
  <si>
    <t>14.326291</t>
  </si>
  <si>
    <t>German Academy of Sports and Physical Training (GAcad SPT)</t>
  </si>
  <si>
    <t>51.382701</t>
  </si>
  <si>
    <t xml:space="preserve"> 12.294676</t>
  </si>
  <si>
    <t xml:space="preserve">Academy of Mining (Mining Acad) </t>
  </si>
  <si>
    <t>Freiburg</t>
  </si>
  <si>
    <t>50.918254</t>
  </si>
  <si>
    <t xml:space="preserve"> 13.340863</t>
  </si>
  <si>
    <t xml:space="preserve">College for Electrical Engineering  (Coll EE) </t>
  </si>
  <si>
    <t>Ilmenau</t>
  </si>
  <si>
    <t>50.680874</t>
  </si>
  <si>
    <t xml:space="preserve"> 10.932570</t>
  </si>
  <si>
    <t>"Heinz Kapelle" Industrial College (HKI Coll)</t>
  </si>
  <si>
    <t>Possneck</t>
  </si>
  <si>
    <t>Other Institutes [Professional Training ]</t>
  </si>
  <si>
    <t>50.697340</t>
  </si>
  <si>
    <t xml:space="preserve"> 11.597099</t>
  </si>
  <si>
    <t>College of Ecomomics (Coll Eco)</t>
  </si>
  <si>
    <t>Berlin/Karlshorst</t>
  </si>
  <si>
    <t>52.514808</t>
  </si>
  <si>
    <t xml:space="preserve"> 13.387744</t>
  </si>
  <si>
    <t>Central School for Foreigners (Cen SF)</t>
  </si>
  <si>
    <t xml:space="preserve">Radebeul </t>
  </si>
  <si>
    <t>51.107604</t>
  </si>
  <si>
    <t xml:space="preserve"> 13.638317</t>
  </si>
  <si>
    <t>Foreign Language Institute  (FL Inst)</t>
  </si>
  <si>
    <t>Magdeburg</t>
  </si>
  <si>
    <t>52.119405</t>
  </si>
  <si>
    <t xml:space="preserve"> 11.620041</t>
  </si>
  <si>
    <t xml:space="preserve">Fritz Heckert College of German Trade Unions (FHC-GTU) </t>
  </si>
  <si>
    <t xml:space="preserve"> Bernau bei Berlin</t>
  </si>
  <si>
    <t xml:space="preserve">Specialized Establishment </t>
  </si>
  <si>
    <t>52.686536</t>
  </si>
  <si>
    <t xml:space="preserve"> 13.567612</t>
  </si>
  <si>
    <t xml:space="preserve">Wilhelm Pieck Youth College (WPYColl ) </t>
  </si>
  <si>
    <t xml:space="preserve"> Bernau bei Berlin </t>
  </si>
  <si>
    <t xml:space="preserve"> 52.774704</t>
  </si>
  <si>
    <t>13.524440</t>
  </si>
  <si>
    <t>School of Solidarity for African Journalists (SSAJ)</t>
  </si>
  <si>
    <t>Buckow</t>
  </si>
  <si>
    <t>52.568959</t>
  </si>
  <si>
    <t xml:space="preserve"> 14.069991</t>
  </si>
  <si>
    <t>Cooperative School (Coop Sch.)</t>
  </si>
  <si>
    <t>Blankenburg</t>
  </si>
  <si>
    <t xml:space="preserve"> 51.797848</t>
  </si>
  <si>
    <t xml:space="preserve"> 10.956586</t>
  </si>
  <si>
    <t>Academy for Architecture and Building (Acad AB)</t>
  </si>
  <si>
    <t>Weimar</t>
  </si>
  <si>
    <t>50.974498</t>
  </si>
  <si>
    <t xml:space="preserve"> 11.329445</t>
  </si>
  <si>
    <t>University Preparatory Institute for Foreign Scholars (UPIFS)</t>
  </si>
  <si>
    <t>Hungary</t>
  </si>
  <si>
    <t>Budapest</t>
  </si>
  <si>
    <t xml:space="preserve">University </t>
  </si>
  <si>
    <t>44.442541</t>
  </si>
  <si>
    <t xml:space="preserve"> 26.102635</t>
  </si>
  <si>
    <t>Budapest University (Bud. Univ.)</t>
  </si>
  <si>
    <t>47.482104</t>
  </si>
  <si>
    <t xml:space="preserve"> 19.056207</t>
  </si>
  <si>
    <t>Pecs University</t>
  </si>
  <si>
    <t>Pécs</t>
  </si>
  <si>
    <t>46.074168</t>
  </si>
  <si>
    <t xml:space="preserve"> 18.237797</t>
  </si>
  <si>
    <t>Techical University for Heavy Engineering of Miskolc (1949) (TUHEM,1949)</t>
  </si>
  <si>
    <t>Miskolc</t>
  </si>
  <si>
    <t>48.081814</t>
  </si>
  <si>
    <t xml:space="preserve"> 20.766773</t>
  </si>
  <si>
    <t>University of Szeged (SZTE)</t>
  </si>
  <si>
    <t>Szeged</t>
  </si>
  <si>
    <t>46.248174</t>
  </si>
  <si>
    <t xml:space="preserve"> 20.147788</t>
  </si>
  <si>
    <t>International Centre (School)  for training Young Journalists from AALA [ IntSchTYJ-AALA]</t>
  </si>
  <si>
    <t>HUngary</t>
  </si>
  <si>
    <t xml:space="preserve">Budapest </t>
  </si>
  <si>
    <t>47.501872</t>
  </si>
  <si>
    <t xml:space="preserve"> 19.050050</t>
  </si>
  <si>
    <t>Language Training Centre (Preparatory) [LTCen.]</t>
  </si>
  <si>
    <t>Poland</t>
  </si>
  <si>
    <t>Lodz</t>
  </si>
  <si>
    <t>51.777843</t>
  </si>
  <si>
    <t xml:space="preserve"> 19.458909</t>
  </si>
  <si>
    <t>University of Lodz (1945) [Lodz Univ)</t>
  </si>
  <si>
    <t>51.772747</t>
  </si>
  <si>
    <t xml:space="preserve"> 19.475904</t>
  </si>
  <si>
    <t>University of Warsaw (Warsaw Univ)</t>
  </si>
  <si>
    <t>Warsaw</t>
  </si>
  <si>
    <t>52.240373</t>
  </si>
  <si>
    <t xml:space="preserve"> 21.018601</t>
  </si>
  <si>
    <t>University of Wroclaw (Wroclaw Univ.)</t>
  </si>
  <si>
    <t>Wrocław</t>
  </si>
  <si>
    <t>51.114025</t>
  </si>
  <si>
    <t xml:space="preserve"> 17.034474</t>
  </si>
  <si>
    <t xml:space="preserve">State Higher Pedagogical School (1946-56) (SHPSch, 1946) </t>
  </si>
  <si>
    <t>Gdańsk</t>
  </si>
  <si>
    <t>54.362923</t>
  </si>
  <si>
    <t xml:space="preserve"> 18.636551</t>
  </si>
  <si>
    <t xml:space="preserve">Higher Economic School of Sopot (1945-52) (Sopot HEC, 1945) </t>
  </si>
  <si>
    <t>Sopot- Gdansk</t>
  </si>
  <si>
    <t>54.445026</t>
  </si>
  <si>
    <t xml:space="preserve"> 18.554973</t>
  </si>
  <si>
    <t>Technical University of Szczecin (1946-55) (Szczecin TU, 1946)</t>
  </si>
  <si>
    <t>Szczecin</t>
  </si>
  <si>
    <t>53.424907</t>
  </si>
  <si>
    <t xml:space="preserve"> 14.535906</t>
  </si>
  <si>
    <t>Silesian University of Technology (1945) (Silesian UT, 1945)</t>
  </si>
  <si>
    <t>Gliwice</t>
  </si>
  <si>
    <t>50.291562</t>
  </si>
  <si>
    <t xml:space="preserve"> 18.674660</t>
  </si>
  <si>
    <t>Krakow University of Technology (1946) (Krakow UT, 1946)</t>
  </si>
  <si>
    <t>Krakow</t>
  </si>
  <si>
    <t>50.071627</t>
  </si>
  <si>
    <t xml:space="preserve"> 19.942762</t>
  </si>
  <si>
    <t>Krakow University of Economics (1925) (Krakow EU, 1925)</t>
  </si>
  <si>
    <t>50.068572</t>
  </si>
  <si>
    <t xml:space="preserve"> 19.955120</t>
  </si>
  <si>
    <t xml:space="preserve">Pedagogical University of Krakow (1946) (Krakow PU, 1946) </t>
  </si>
  <si>
    <t>50.073853</t>
  </si>
  <si>
    <t xml:space="preserve"> 19.908884</t>
  </si>
  <si>
    <t xml:space="preserve">Jaglellonian University (Jaglell. Univ.) </t>
  </si>
  <si>
    <t>Educational Establishments</t>
  </si>
  <si>
    <t>50.060942</t>
  </si>
  <si>
    <t xml:space="preserve"> 19.933668</t>
  </si>
  <si>
    <t xml:space="preserve">School of Planning and Statistics (1962) (Sch PS, 1962) </t>
  </si>
  <si>
    <t>52.208892</t>
  </si>
  <si>
    <t xml:space="preserve"> 21.008690</t>
  </si>
  <si>
    <t>University of Bucharest (Bucharest Univ.)</t>
  </si>
  <si>
    <t>Rumania</t>
  </si>
  <si>
    <t>Bucharest</t>
  </si>
  <si>
    <t>44.435989</t>
  </si>
  <si>
    <t xml:space="preserve"> 26.101205</t>
  </si>
  <si>
    <t>Polytechnic Institute of Cluj (Cluj Poly Inst.)</t>
  </si>
  <si>
    <t xml:space="preserve">Cluj </t>
  </si>
  <si>
    <t>46.769306</t>
  </si>
  <si>
    <t xml:space="preserve"> 23.585613</t>
  </si>
  <si>
    <t>Polytechnic School of Timisoara (1920) (Timis PS, 1920)</t>
  </si>
  <si>
    <t>Timisoara</t>
  </si>
  <si>
    <t>45.753984</t>
  </si>
  <si>
    <t xml:space="preserve"> 21.225453</t>
  </si>
  <si>
    <t>Alexandru Ioan Cuza University of Iaşi  [Iaşi AIC Univ]</t>
  </si>
  <si>
    <t>Iaşi</t>
  </si>
  <si>
    <t>47.173998</t>
  </si>
  <si>
    <t xml:space="preserve"> 27.572117</t>
  </si>
  <si>
    <t>"3-year Pedagogical Institute"  (1962-63) [3-year PI, 1962-63]</t>
  </si>
  <si>
    <t>Pitesti</t>
  </si>
  <si>
    <t>45.010620</t>
  </si>
  <si>
    <t xml:space="preserve"> 24.990967</t>
  </si>
  <si>
    <t>Bucharest Institute of Petroleum  [Bucharest Inst Petr.]</t>
  </si>
  <si>
    <t>44.498514</t>
  </si>
  <si>
    <t xml:space="preserve"> 26.102211</t>
  </si>
  <si>
    <t>Peoples`Friendship University (1960) or Patrice Lumumba University (1961) [PFU/PLU 1960]</t>
  </si>
  <si>
    <t>URSS</t>
  </si>
  <si>
    <t>Moscow [Russia]</t>
  </si>
  <si>
    <t>55.650537</t>
  </si>
  <si>
    <t xml:space="preserve"> 37.502027</t>
  </si>
  <si>
    <t>Moscow State University  [Moscow SUniv]</t>
  </si>
  <si>
    <t>55.703814</t>
  </si>
  <si>
    <t xml:space="preserve"> 37.528788</t>
  </si>
  <si>
    <t>Preparatory Faculty of the Moscow [Automobile anf ] Road Enginnering Institute [1930] [PFMAREI, 1930)</t>
  </si>
  <si>
    <t>55.802484</t>
  </si>
  <si>
    <t xml:space="preserve"> 37.529318</t>
  </si>
  <si>
    <t>Agricultural Institute (Agri. Inst]</t>
  </si>
  <si>
    <t>Moscow ? [Russia]</t>
  </si>
  <si>
    <t>55.832801</t>
  </si>
  <si>
    <t xml:space="preserve"> 37.550096</t>
  </si>
  <si>
    <t>Aeronatical Institute [Aero. Inst.]</t>
  </si>
  <si>
    <t>55.715064</t>
  </si>
  <si>
    <t xml:space="preserve"> 37.520120</t>
  </si>
  <si>
    <t>Chemical Institute [Chemical Inst.]</t>
  </si>
  <si>
    <t>Scientific Institute [?] (Scientific Inst. [?])</t>
  </si>
  <si>
    <t>Gorky Literary Institute [Gorky Literature Institute]  [Gorki L.Inst]</t>
  </si>
  <si>
    <t>55.762556</t>
  </si>
  <si>
    <t xml:space="preserve"> 37.602142</t>
  </si>
  <si>
    <t>First Medical Institute  [ I.M. Sechenov First Moscow Institute of Medicine] [IMS1MIM]</t>
  </si>
  <si>
    <t>55.731122</t>
  </si>
  <si>
    <t xml:space="preserve"> 37.571760</t>
  </si>
  <si>
    <t>Bauman Higher Technical School [Bauman Moscow State Technical University] [Bau.HTS]</t>
  </si>
  <si>
    <t>55.765973</t>
  </si>
  <si>
    <t xml:space="preserve"> 37.685584</t>
  </si>
  <si>
    <t>Moscow Power Engineering Institute (1930, National Research University)[MPE Inst., 1930]</t>
  </si>
  <si>
    <t xml:space="preserve"> 55.753905</t>
  </si>
  <si>
    <t xml:space="preserve"> 37.708238</t>
  </si>
  <si>
    <t>Atomic Energy and Nuclear Research Institute [Kurchatov Institute? (1943) (Atom. ENRS-KI, 1943)</t>
  </si>
  <si>
    <t>55.801310</t>
  </si>
  <si>
    <t xml:space="preserve"> 37.477060</t>
  </si>
  <si>
    <t xml:space="preserve"> Maurice Thorez Moscow State Pedagogical Institute of Foreign Languages (1935) MTMSTIFL (1935]</t>
  </si>
  <si>
    <t>55.738804</t>
  </si>
  <si>
    <t xml:space="preserve"> 37.594949</t>
  </si>
  <si>
    <t>Pedagogical Institute of Foreign Languages [Horlivka Pedagogical Institute for Foreign Languages,1949-54)(HPIFL, 1949)</t>
  </si>
  <si>
    <t>Horlivka [Russia]</t>
  </si>
  <si>
    <t>48.303906</t>
  </si>
  <si>
    <t xml:space="preserve"> 38.031964</t>
  </si>
  <si>
    <t>Moscow Trade Union Institute (Moscow TUInst)</t>
  </si>
  <si>
    <t>Other Institutes [lower level]</t>
  </si>
  <si>
    <t>55.765060</t>
  </si>
  <si>
    <t xml:space="preserve"> 37.616135</t>
  </si>
  <si>
    <t>Moscow Cooperative Institute (Moscow Cop. Inst.)</t>
  </si>
  <si>
    <t>55.893625</t>
  </si>
  <si>
    <t xml:space="preserve"> 37.726047</t>
  </si>
  <si>
    <t>Leningrad [State] University  (Leninegrad SU)</t>
  </si>
  <si>
    <t>Leningrad [Russia]</t>
  </si>
  <si>
    <t>facilities in the Republics</t>
  </si>
  <si>
    <t>59.945882</t>
  </si>
  <si>
    <t xml:space="preserve"> 30.299895 </t>
  </si>
  <si>
    <t>Tashkent University (1918) [V.I. Lenin Tashkent State University , 1960 [VIL Tash SU, 1960)</t>
  </si>
  <si>
    <t>Tashkent [Uzbekistan]</t>
  </si>
  <si>
    <t>41.352388</t>
  </si>
  <si>
    <t xml:space="preserve"> 69.206919</t>
  </si>
  <si>
    <t>Kharkov University  [Kharkov State University] [Kharkov SU]</t>
  </si>
  <si>
    <t>Kharkov, Ukrainia</t>
  </si>
  <si>
    <t>50.014851</t>
  </si>
  <si>
    <t xml:space="preserve"> 36.224140</t>
  </si>
  <si>
    <t>Kiev [State] University  (Kiev SU)</t>
  </si>
  <si>
    <t xml:space="preserve"> Kiev [Ukrainia] </t>
  </si>
  <si>
    <t>50.442046</t>
  </si>
  <si>
    <t xml:space="preserve"> 30.511048</t>
  </si>
  <si>
    <t xml:space="preserve">"Aftodorogena Institut" (Civil Engineering ) [Aftodorogena Institut ?] </t>
  </si>
  <si>
    <t>50.427548</t>
  </si>
  <si>
    <t>30.466198</t>
  </si>
  <si>
    <t>Minsk University [Belarusian State University, 1921 ][Minsk [BSU] Univ (1921)</t>
  </si>
  <si>
    <t>Minsk [Belarus]</t>
  </si>
  <si>
    <t>53.893975</t>
  </si>
  <si>
    <t xml:space="preserve"> 27.546522</t>
  </si>
  <si>
    <t>Erevan [Yerevan State] University  [Yerevan SU]</t>
  </si>
  <si>
    <t xml:space="preserve">Yeveran [Armenia] </t>
  </si>
  <si>
    <t>40.181969</t>
  </si>
  <si>
    <t xml:space="preserve"> 44.526937</t>
  </si>
  <si>
    <t>Alma Ata Institute [Kazakh Polytechnic Institute (KazPTI, 1934]</t>
  </si>
  <si>
    <t>Almaty [Kazakhstan]</t>
  </si>
  <si>
    <t>43.236563</t>
  </si>
  <si>
    <t xml:space="preserve"> 76.929787</t>
  </si>
  <si>
    <t>Kizhiuev [Kishinev] University [V.I. Lenin State University of Kishinev] [VIL SU Kishinev]</t>
  </si>
  <si>
    <t xml:space="preserve">Kishinev/Chișinău] [Moldova]   </t>
  </si>
  <si>
    <t>47.036955</t>
  </si>
  <si>
    <t xml:space="preserve"> 28.811854</t>
  </si>
  <si>
    <t>Dushanbe University [Tajik National University, 1947] [Duschanbe [TN] Univ (1947)</t>
  </si>
  <si>
    <t xml:space="preserve"> Dushanbe [Tajikistan]</t>
  </si>
  <si>
    <t>38.589011</t>
  </si>
  <si>
    <t xml:space="preserve"> 68.772944</t>
  </si>
  <si>
    <t>Groznyy University (1938) [Chechen State University ]</t>
  </si>
  <si>
    <t>Grozny [Chechnya]</t>
  </si>
  <si>
    <t>43.317166</t>
  </si>
  <si>
    <t xml:space="preserve"> 45.726417</t>
  </si>
  <si>
    <t>Odessa University [Odesa I. I. Mechnikov National University] [Odessa IIMN Univ]</t>
  </si>
  <si>
    <t>Odessa [Ukraine]</t>
  </si>
  <si>
    <t>46.487613</t>
  </si>
  <si>
    <t xml:space="preserve"> 30.730938</t>
  </si>
  <si>
    <t>Baku University [Baku State University, 1919] [Baku SU, 1919]</t>
  </si>
  <si>
    <t>Baku [Arzebaijan]</t>
  </si>
  <si>
    <t>40.374650</t>
  </si>
  <si>
    <t xml:space="preserve"> 49.811475</t>
  </si>
  <si>
    <t>Volgograd University [Volgograd State Pedagogical University] [Volgograd SPU]</t>
  </si>
  <si>
    <t xml:space="preserve">Volgograd [Russia] </t>
  </si>
  <si>
    <t>48.714825</t>
  </si>
  <si>
    <t xml:space="preserve"> 44.526481</t>
  </si>
  <si>
    <t>Tbilisi [State] University [Tbilisi SU]</t>
  </si>
  <si>
    <t>Tbilisi [Georgia]</t>
  </si>
  <si>
    <t>41.714946</t>
  </si>
  <si>
    <t xml:space="preserve"> 44.776198</t>
  </si>
  <si>
    <t>V.I. Lenin Georgian Polytechnical Institute [VIL Georgian Poly. Inst.]</t>
  </si>
  <si>
    <t>41.722890</t>
  </si>
  <si>
    <t xml:space="preserve"> 44.777914</t>
  </si>
  <si>
    <t>Leningrad University Preparatory Faculty [Saint Petersburg or Leningrad State University] [Leningrad SU]</t>
  </si>
  <si>
    <t>59.937628</t>
  </si>
  <si>
    <t xml:space="preserve"> 30.318778</t>
  </si>
  <si>
    <t>Central Komsomol School (1945)[after Higher Komsomol School , 1969) [C Komsomol Sch, 1945]</t>
  </si>
  <si>
    <t xml:space="preserve">Visniki [Mosvow] [Russia] </t>
  </si>
  <si>
    <t>55.7239</t>
  </si>
  <si>
    <t>37.8195</t>
  </si>
  <si>
    <t xml:space="preserve">Belgrade University </t>
  </si>
  <si>
    <t>Yugoslavia</t>
  </si>
  <si>
    <t xml:space="preserve"> Belgrade [Serbia], Yugoslavia</t>
  </si>
  <si>
    <t>44.818577</t>
  </si>
  <si>
    <t xml:space="preserve"> 20.457785</t>
  </si>
  <si>
    <t xml:space="preserve">Zagreb University </t>
  </si>
  <si>
    <t xml:space="preserve"> Zagreb,[ Croácia] Yugoslavia</t>
  </si>
  <si>
    <t>45.811083</t>
  </si>
  <si>
    <t xml:space="preserve"> 15.969458</t>
  </si>
  <si>
    <t>Academic Institutions of Socialist Countries that welcomed Foreign Students (1964)</t>
  </si>
  <si>
    <t>Town</t>
  </si>
  <si>
    <r>
      <rPr>
        <b/>
        <sz val="12"/>
        <color theme="1"/>
        <rFont val="Calibri"/>
        <family val="2"/>
        <scheme val="minor"/>
      </rPr>
      <t xml:space="preserve">Reference:   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The data from the KPD is freely available as long as reference is made to                                                                                                                                                                   Helder Adegar Fonseca, “Angolan Guerrillas and Eastern-European live experiences: a Prosopographical approach (1961– 1974)”, in: ……….. (Eds), Southern African Liberation Movements in the Global Cold War: Transnational Connections between Activists and the Eastern Bloc (1960 – 1994), Berlin:  De de Gruyter, 2019, pp. ...-....  [link:</t>
    </r>
    <r>
      <rPr>
        <sz val="12"/>
        <color theme="8" tint="-0.499984740745262"/>
        <rFont val="Calibri"/>
        <family val="2"/>
        <scheme val="minor"/>
      </rPr>
      <t xml:space="preserve"> http://home.uevora.pt/~haf/Kongwa_Project_Data/ KPD_SocialistHostAcademicInstitutionsAndStudents_1964_V1]</t>
    </r>
  </si>
  <si>
    <t>DESCRIPTION</t>
  </si>
  <si>
    <t>Name of Academic Institution</t>
  </si>
  <si>
    <t xml:space="preserve">Country </t>
  </si>
  <si>
    <t>Type of Institution</t>
  </si>
  <si>
    <t>According to the Historical Source</t>
  </si>
  <si>
    <t>geographic coordinates</t>
  </si>
  <si>
    <t>Latitude</t>
  </si>
  <si>
    <t>Longitude</t>
  </si>
  <si>
    <r>
      <rPr>
        <b/>
        <sz val="12"/>
        <color theme="1"/>
        <rFont val="Garamond"/>
        <family val="1"/>
      </rPr>
      <t>Sources:</t>
    </r>
    <r>
      <rPr>
        <sz val="12"/>
        <color theme="1"/>
        <rFont val="Garamond"/>
        <family val="1"/>
      </rPr>
      <t xml:space="preserve"> ANTT: PIDE/DGS: SC, Proc. 1861-61, Vol 1, Report. 10.08.1964, fls 260-272, e Rel. Interrogatório 12.04.1972 (Domingos Lopes Rodrigues), fls 97-100; Proc. 1961-61, Vol. 3, Teleg. Leipzig-Centro de Subversão (23.06.1969), fls. 801 (NT 3100-3102). Dino MATROSE [Julião Mateus Paulo], Memórias. Vol. 1 (1961-1971), 2ª ed. revista. Lisboa, Texto Editores, 2014, pp. 56 e 455; Kongwa Data base (Southern Africa Project, CICP) </t>
    </r>
  </si>
  <si>
    <r>
      <rPr>
        <b/>
        <sz val="11"/>
        <color theme="1"/>
        <rFont val="Garamond"/>
        <family val="1"/>
      </rPr>
      <t>Note:</t>
    </r>
    <r>
      <rPr>
        <sz val="11"/>
        <color theme="1"/>
        <rFont val="Garamond"/>
        <family val="1"/>
      </rPr>
      <t xml:space="preserve"> In addition to the main source referenced, which also provides student statistical data for 1964, see, for qualitative aspects and quantitative evolution (1950s-1964) CIA Intelligence Report. Soviet Academic and Technical Programs for students from the Less Developed Countries of the Free World. IR # 3, Directorate of Intelligence. OFR, May 1965; and M.A. Prokofiev et al.: Higher Education in the URSS. Paris, Unesco, 1961</t>
    </r>
  </si>
  <si>
    <r>
      <t xml:space="preserve">Sources: ANTT: PIDE-DGS: SC SR Proc. 1861-61, Vol. 1, Figures for students from developing countries in Soviet Bloc and Communist China (based on information up to July 1964), fls. 238-272;  Constantin Katsakioris, Transferts Est-Sud. Echanges Éducatifs et formation de cadres africains en Union Soviétique pendant les annés soixante. </t>
    </r>
    <r>
      <rPr>
        <i/>
        <sz val="11"/>
        <color theme="1"/>
        <rFont val="Candara"/>
        <family val="2"/>
      </rPr>
      <t>Outre-Mers, T. 95, nº 354-355 , 2007, pp. 83-106</t>
    </r>
  </si>
  <si>
    <t xml:space="preserve">Table </t>
  </si>
  <si>
    <t xml:space="preserve">Sources: see sheets D_Institutions (964) and D_Students (1964)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</si>
</sst>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1"/>
      <color theme="1"/>
      <name val="Candara"/>
      <family val="2"/>
    </font>
    <font>
      <i/>
      <sz val="11"/>
      <color theme="1"/>
      <name val="Candara"/>
      <family val="2"/>
    </font>
    <font>
      <b/>
      <sz val="14"/>
      <color theme="1"/>
      <name val="Arial"/>
      <family val="2"/>
    </font>
    <font>
      <b/>
      <i/>
      <sz val="14"/>
      <color theme="1"/>
      <name val="Candara"/>
      <family val="2"/>
    </font>
    <font>
      <b/>
      <i/>
      <sz val="11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Garamond"/>
      <family val="1"/>
    </font>
    <font>
      <sz val="10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sz val="10"/>
      <color rgb="FF000000"/>
      <name val="Garamond"/>
      <family val="1"/>
    </font>
    <font>
      <sz val="10"/>
      <color rgb="FF999999"/>
      <name val="Garamond"/>
      <family val="1"/>
    </font>
    <font>
      <u/>
      <sz val="10"/>
      <color rgb="FF4285F4"/>
      <name val="Garamond"/>
      <family val="1"/>
    </font>
    <font>
      <sz val="10"/>
      <color rgb="FF545454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sz val="11"/>
      <color rgb="FF000000"/>
      <name val="Arial"/>
      <family val="2"/>
    </font>
    <font>
      <b/>
      <sz val="2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3" fillId="0" borderId="1" xfId="0" applyFont="1" applyBorder="1" applyAlignment="1"/>
    <xf numFmtId="0" fontId="1" fillId="0" borderId="2" xfId="0" applyFont="1" applyBorder="1"/>
    <xf numFmtId="0" fontId="3" fillId="0" borderId="0" xfId="0" applyFont="1"/>
    <xf numFmtId="0" fontId="1" fillId="0" borderId="1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6" xfId="0" applyFont="1" applyBorder="1"/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9" xfId="0" applyFont="1" applyFill="1" applyBorder="1"/>
    <xf numFmtId="164" fontId="3" fillId="0" borderId="1" xfId="0" applyNumberFormat="1" applyFont="1" applyBorder="1"/>
    <xf numFmtId="164" fontId="3" fillId="0" borderId="10" xfId="0" applyNumberFormat="1" applyFont="1" applyBorder="1"/>
    <xf numFmtId="0" fontId="3" fillId="0" borderId="11" xfId="0" applyFont="1" applyFill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0" fontId="3" fillId="0" borderId="9" xfId="0" applyFont="1" applyBorder="1"/>
    <xf numFmtId="0" fontId="3" fillId="0" borderId="1" xfId="0" applyFont="1" applyBorder="1" applyAlignment="1">
      <alignment horizontal="right"/>
    </xf>
    <xf numFmtId="0" fontId="3" fillId="0" borderId="10" xfId="0" applyFont="1" applyBorder="1"/>
    <xf numFmtId="0" fontId="7" fillId="0" borderId="11" xfId="0" applyFont="1" applyFill="1" applyBorder="1"/>
    <xf numFmtId="164" fontId="7" fillId="0" borderId="12" xfId="0" applyNumberFormat="1" applyFont="1" applyBorder="1"/>
    <xf numFmtId="164" fontId="7" fillId="0" borderId="13" xfId="0" applyNumberFormat="1" applyFont="1" applyBorder="1"/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/>
    <xf numFmtId="0" fontId="16" fillId="0" borderId="0" xfId="0" applyFont="1" applyAlignment="1">
      <alignment vertical="top"/>
    </xf>
    <xf numFmtId="0" fontId="16" fillId="0" borderId="1" xfId="0" applyFont="1" applyBorder="1" applyAlignment="1">
      <alignment vertical="top"/>
    </xf>
    <xf numFmtId="0" fontId="18" fillId="0" borderId="0" xfId="0" applyFont="1" applyAlignment="1">
      <alignment vertical="top"/>
    </xf>
    <xf numFmtId="0" fontId="16" fillId="6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6" fillId="6" borderId="1" xfId="0" applyFont="1" applyFill="1" applyBorder="1" applyAlignment="1">
      <alignment vertical="top"/>
    </xf>
    <xf numFmtId="0" fontId="16" fillId="6" borderId="0" xfId="0" applyFont="1" applyFill="1" applyAlignment="1">
      <alignment vertical="top"/>
    </xf>
    <xf numFmtId="0" fontId="16" fillId="0" borderId="0" xfId="0" applyFont="1" applyAlignment="1">
      <alignment vertical="top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9" fillId="6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/>
    <xf numFmtId="0" fontId="19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14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5" fillId="0" borderId="1" xfId="0" applyFont="1" applyBorder="1" applyAlignment="1">
      <alignment horizontal="left"/>
    </xf>
    <xf numFmtId="0" fontId="17" fillId="0" borderId="22" xfId="0" applyFont="1" applyBorder="1" applyAlignment="1">
      <alignment horizontal="left" vertical="top" wrapText="1"/>
    </xf>
    <xf numFmtId="0" fontId="0" fillId="0" borderId="22" xfId="0" applyBorder="1" applyAlignment="1">
      <alignment horizontal="left"/>
    </xf>
    <xf numFmtId="0" fontId="0" fillId="0" borderId="22" xfId="0" applyBorder="1" applyAlignment="1">
      <alignment horizontal="center"/>
    </xf>
    <xf numFmtId="0" fontId="14" fillId="0" borderId="3" xfId="0" applyFont="1" applyFill="1" applyBorder="1" applyAlignment="1">
      <alignment horizontal="left"/>
    </xf>
    <xf numFmtId="0" fontId="23" fillId="0" borderId="0" xfId="0" applyFont="1" applyAlignment="1">
      <alignment horizontal="left" vertical="top" wrapText="1"/>
    </xf>
    <xf numFmtId="0" fontId="1" fillId="0" borderId="22" xfId="0" applyFont="1" applyBorder="1"/>
    <xf numFmtId="0" fontId="3" fillId="0" borderId="21" xfId="0" applyFont="1" applyBorder="1"/>
    <xf numFmtId="0" fontId="13" fillId="5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9" fillId="3" borderId="14" xfId="0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0" fontId="10" fillId="4" borderId="18" xfId="0" applyFont="1" applyFill="1" applyBorder="1" applyAlignment="1">
      <alignment horizontal="left" wrapText="1"/>
    </xf>
    <xf numFmtId="0" fontId="10" fillId="4" borderId="19" xfId="0" applyFont="1" applyFill="1" applyBorder="1" applyAlignment="1">
      <alignment horizontal="left" wrapText="1"/>
    </xf>
    <xf numFmtId="0" fontId="10" fillId="4" borderId="20" xfId="0" applyFont="1" applyFill="1" applyBorder="1" applyAlignment="1">
      <alignment horizontal="left" wrapText="1"/>
    </xf>
    <xf numFmtId="0" fontId="11" fillId="4" borderId="17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C2"/>
    </sheetView>
  </sheetViews>
  <sheetFormatPr defaultRowHeight="15" x14ac:dyDescent="0.25"/>
  <cols>
    <col min="1" max="1" width="31.140625" customWidth="1"/>
    <col min="2" max="2" width="30.85546875" customWidth="1"/>
    <col min="3" max="3" width="41.7109375" customWidth="1"/>
    <col min="4" max="4" width="55.42578125" customWidth="1"/>
  </cols>
  <sheetData>
    <row r="1" spans="1:4" ht="26.25" x14ac:dyDescent="0.4">
      <c r="A1" s="84" t="s">
        <v>42</v>
      </c>
      <c r="B1" s="84"/>
      <c r="C1" s="84"/>
    </row>
    <row r="2" spans="1:4" ht="26.25" x14ac:dyDescent="0.4">
      <c r="A2" s="84" t="s">
        <v>43</v>
      </c>
      <c r="B2" s="84"/>
      <c r="C2" s="84"/>
    </row>
    <row r="3" spans="1:4" ht="23.25" customHeight="1" x14ac:dyDescent="0.35">
      <c r="A3" s="70" t="s">
        <v>78</v>
      </c>
      <c r="B3" s="71"/>
      <c r="C3" s="71"/>
      <c r="D3" s="72"/>
    </row>
    <row r="4" spans="1:4" ht="15.75" x14ac:dyDescent="0.25">
      <c r="A4" s="73" t="s">
        <v>44</v>
      </c>
      <c r="B4" s="74"/>
      <c r="C4" s="75"/>
    </row>
    <row r="5" spans="1:4" ht="81.75" customHeight="1" x14ac:dyDescent="0.25">
      <c r="A5" s="76" t="s">
        <v>508</v>
      </c>
      <c r="B5" s="77"/>
      <c r="C5" s="77"/>
      <c r="D5" s="77"/>
    </row>
    <row r="6" spans="1:4" x14ac:dyDescent="0.25">
      <c r="A6" s="78"/>
      <c r="B6" s="78"/>
      <c r="C6" s="78"/>
    </row>
    <row r="7" spans="1:4" x14ac:dyDescent="0.25">
      <c r="A7" s="29"/>
      <c r="B7" s="29"/>
      <c r="C7" s="29"/>
    </row>
    <row r="8" spans="1:4" x14ac:dyDescent="0.25">
      <c r="A8" s="68" t="s">
        <v>45</v>
      </c>
      <c r="B8" s="68"/>
      <c r="C8" s="68"/>
    </row>
    <row r="9" spans="1:4" ht="15.75" thickBot="1" x14ac:dyDescent="0.3">
      <c r="A9" s="29"/>
      <c r="B9" s="29"/>
      <c r="C9" s="29"/>
    </row>
    <row r="10" spans="1:4" ht="15.75" thickBot="1" x14ac:dyDescent="0.3">
      <c r="A10" s="64" t="s">
        <v>46</v>
      </c>
      <c r="B10" s="56" t="s">
        <v>509</v>
      </c>
      <c r="C10" s="57" t="s">
        <v>47</v>
      </c>
    </row>
    <row r="11" spans="1:4" ht="15.75" x14ac:dyDescent="0.25">
      <c r="A11" s="61" t="s">
        <v>79</v>
      </c>
      <c r="B11" s="62" t="s">
        <v>510</v>
      </c>
      <c r="C11" s="63"/>
    </row>
    <row r="12" spans="1:4" ht="15.75" x14ac:dyDescent="0.25">
      <c r="A12" s="55" t="s">
        <v>48</v>
      </c>
      <c r="B12" s="59" t="s">
        <v>511</v>
      </c>
      <c r="C12" s="58"/>
    </row>
    <row r="13" spans="1:4" ht="15.75" x14ac:dyDescent="0.25">
      <c r="A13" s="54" t="s">
        <v>507</v>
      </c>
      <c r="B13" s="59" t="s">
        <v>507</v>
      </c>
      <c r="C13" s="58"/>
    </row>
    <row r="14" spans="1:4" ht="15.75" x14ac:dyDescent="0.25">
      <c r="A14" s="55" t="s">
        <v>49</v>
      </c>
      <c r="B14" s="59" t="s">
        <v>512</v>
      </c>
      <c r="C14" s="59" t="s">
        <v>513</v>
      </c>
    </row>
    <row r="15" spans="1:4" ht="15.75" x14ac:dyDescent="0.25">
      <c r="A15" s="55" t="s">
        <v>80</v>
      </c>
      <c r="B15" s="59" t="s">
        <v>515</v>
      </c>
      <c r="C15" s="59" t="s">
        <v>514</v>
      </c>
    </row>
    <row r="16" spans="1:4" ht="15.75" x14ac:dyDescent="0.25">
      <c r="A16" s="55" t="s">
        <v>81</v>
      </c>
      <c r="B16" s="59" t="s">
        <v>516</v>
      </c>
      <c r="C16" s="60" t="s">
        <v>514</v>
      </c>
    </row>
    <row r="17" spans="1:4" x14ac:dyDescent="0.25">
      <c r="A17" s="29"/>
      <c r="B17" s="29"/>
      <c r="C17" s="29"/>
    </row>
    <row r="18" spans="1:4" x14ac:dyDescent="0.25">
      <c r="A18" s="30"/>
      <c r="B18" s="30"/>
      <c r="C18" s="30"/>
    </row>
    <row r="20" spans="1:4" x14ac:dyDescent="0.25">
      <c r="A20" s="68" t="s">
        <v>50</v>
      </c>
      <c r="B20" s="68"/>
      <c r="C20" s="68"/>
    </row>
    <row r="21" spans="1:4" x14ac:dyDescent="0.25">
      <c r="A21" s="31" t="s">
        <v>51</v>
      </c>
      <c r="B21" s="32" t="s">
        <v>52</v>
      </c>
      <c r="C21" s="31"/>
    </row>
    <row r="22" spans="1:4" x14ac:dyDescent="0.25">
      <c r="A22" s="31"/>
      <c r="B22" s="33" t="s">
        <v>53</v>
      </c>
      <c r="C22" s="34" t="s">
        <v>54</v>
      </c>
      <c r="D22" s="34" t="s">
        <v>55</v>
      </c>
    </row>
    <row r="23" spans="1:4" x14ac:dyDescent="0.25">
      <c r="A23" s="31"/>
      <c r="B23" s="33" t="s">
        <v>56</v>
      </c>
      <c r="C23" s="34" t="s">
        <v>57</v>
      </c>
      <c r="D23" s="34" t="s">
        <v>58</v>
      </c>
    </row>
    <row r="24" spans="1:4" ht="30" x14ac:dyDescent="0.25">
      <c r="A24" s="31"/>
      <c r="B24" s="33" t="s">
        <v>59</v>
      </c>
      <c r="C24" s="34" t="s">
        <v>60</v>
      </c>
      <c r="D24" s="34" t="s">
        <v>61</v>
      </c>
    </row>
    <row r="25" spans="1:4" x14ac:dyDescent="0.25">
      <c r="A25" s="31"/>
      <c r="B25" s="33" t="s">
        <v>62</v>
      </c>
      <c r="C25" s="34" t="s">
        <v>63</v>
      </c>
      <c r="D25" s="34" t="s">
        <v>64</v>
      </c>
    </row>
    <row r="26" spans="1:4" x14ac:dyDescent="0.25">
      <c r="A26" s="31"/>
      <c r="B26" s="33" t="s">
        <v>65</v>
      </c>
      <c r="C26" s="34" t="s">
        <v>66</v>
      </c>
      <c r="D26" s="34" t="s">
        <v>67</v>
      </c>
    </row>
    <row r="27" spans="1:4" ht="30" x14ac:dyDescent="0.25">
      <c r="A27" s="31"/>
      <c r="B27" s="33" t="s">
        <v>68</v>
      </c>
      <c r="C27" s="34" t="s">
        <v>69</v>
      </c>
      <c r="D27" s="34" t="s">
        <v>70</v>
      </c>
    </row>
    <row r="28" spans="1:4" x14ac:dyDescent="0.25">
      <c r="A28" s="31"/>
      <c r="B28" s="33" t="s">
        <v>71</v>
      </c>
      <c r="C28" s="34" t="s">
        <v>72</v>
      </c>
      <c r="D28" s="34" t="s">
        <v>73</v>
      </c>
    </row>
    <row r="29" spans="1:4" x14ac:dyDescent="0.25">
      <c r="A29" s="31"/>
      <c r="B29" s="33" t="s">
        <v>74</v>
      </c>
      <c r="C29" s="34" t="s">
        <v>75</v>
      </c>
      <c r="D29" s="34" t="s">
        <v>76</v>
      </c>
    </row>
    <row r="30" spans="1:4" x14ac:dyDescent="0.25">
      <c r="A30" s="35"/>
      <c r="B30" s="35"/>
      <c r="C30" s="35"/>
    </row>
    <row r="31" spans="1:4" x14ac:dyDescent="0.25">
      <c r="A31" s="68" t="s">
        <v>77</v>
      </c>
      <c r="B31" s="68"/>
      <c r="C31" s="68"/>
    </row>
    <row r="32" spans="1:4" x14ac:dyDescent="0.25">
      <c r="A32" s="69" t="s">
        <v>8</v>
      </c>
      <c r="B32" s="69"/>
      <c r="C32" s="69"/>
    </row>
    <row r="33" spans="1:1" x14ac:dyDescent="0.25">
      <c r="A33" t="s">
        <v>521</v>
      </c>
    </row>
  </sheetData>
  <mergeCells count="10">
    <mergeCell ref="A1:C1"/>
    <mergeCell ref="A2:C2"/>
    <mergeCell ref="A4:C4"/>
    <mergeCell ref="A5:D5"/>
    <mergeCell ref="A6:C6"/>
    <mergeCell ref="A31:C31"/>
    <mergeCell ref="A32:C32"/>
    <mergeCell ref="A3:D3"/>
    <mergeCell ref="A20:C20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95" workbookViewId="0">
      <selection activeCell="C22" sqref="C22"/>
    </sheetView>
  </sheetViews>
  <sheetFormatPr defaultRowHeight="12.75" x14ac:dyDescent="0.25"/>
  <cols>
    <col min="1" max="1" width="57.42578125" style="44" customWidth="1"/>
    <col min="2" max="2" width="15.7109375" style="36" customWidth="1"/>
    <col min="3" max="3" width="25.5703125" style="44" customWidth="1"/>
    <col min="4" max="4" width="37.85546875" style="36" customWidth="1"/>
    <col min="5" max="6" width="16.42578125" style="36" customWidth="1"/>
    <col min="7" max="16384" width="9.140625" style="36"/>
  </cols>
  <sheetData>
    <row r="1" spans="1:6" ht="25.5" customHeight="1" x14ac:dyDescent="0.25">
      <c r="A1" s="79" t="s">
        <v>506</v>
      </c>
      <c r="B1" s="79"/>
      <c r="C1" s="79"/>
      <c r="D1" s="79"/>
    </row>
    <row r="3" spans="1:6" s="38" customFormat="1" ht="15.75" x14ac:dyDescent="0.25">
      <c r="A3" s="52" t="s">
        <v>79</v>
      </c>
      <c r="B3" s="53" t="s">
        <v>48</v>
      </c>
      <c r="C3" s="52" t="s">
        <v>507</v>
      </c>
      <c r="D3" s="53" t="s">
        <v>49</v>
      </c>
      <c r="E3" s="53" t="s">
        <v>80</v>
      </c>
      <c r="F3" s="53" t="s">
        <v>81</v>
      </c>
    </row>
    <row r="4" spans="1:6" ht="15.75" customHeight="1" x14ac:dyDescent="0.25">
      <c r="A4" s="39" t="s">
        <v>82</v>
      </c>
      <c r="B4" s="37" t="s">
        <v>83</v>
      </c>
      <c r="C4" s="40" t="s">
        <v>84</v>
      </c>
      <c r="D4" s="37" t="s">
        <v>85</v>
      </c>
      <c r="E4" s="37" t="s">
        <v>86</v>
      </c>
      <c r="F4" s="37" t="s">
        <v>87</v>
      </c>
    </row>
    <row r="5" spans="1:6" ht="15.75" customHeight="1" x14ac:dyDescent="0.25">
      <c r="A5" s="39" t="s">
        <v>88</v>
      </c>
      <c r="B5" s="37" t="s">
        <v>89</v>
      </c>
      <c r="C5" s="40" t="s">
        <v>90</v>
      </c>
      <c r="D5" s="37" t="s">
        <v>85</v>
      </c>
      <c r="E5" s="37" t="s">
        <v>91</v>
      </c>
      <c r="F5" s="37" t="s">
        <v>92</v>
      </c>
    </row>
    <row r="6" spans="1:6" ht="15.75" customHeight="1" x14ac:dyDescent="0.25">
      <c r="A6" s="39" t="s">
        <v>93</v>
      </c>
      <c r="B6" s="37" t="s">
        <v>89</v>
      </c>
      <c r="C6" s="40" t="s">
        <v>90</v>
      </c>
      <c r="D6" s="37" t="s">
        <v>85</v>
      </c>
      <c r="E6" s="37" t="s">
        <v>94</v>
      </c>
      <c r="F6" s="37" t="s">
        <v>95</v>
      </c>
    </row>
    <row r="7" spans="1:6" ht="15.75" customHeight="1" x14ac:dyDescent="0.25">
      <c r="A7" s="39" t="s">
        <v>96</v>
      </c>
      <c r="B7" s="37" t="s">
        <v>89</v>
      </c>
      <c r="C7" s="40" t="s">
        <v>90</v>
      </c>
      <c r="D7" s="37" t="s">
        <v>97</v>
      </c>
      <c r="E7" s="37" t="s">
        <v>91</v>
      </c>
      <c r="F7" s="37" t="s">
        <v>92</v>
      </c>
    </row>
    <row r="8" spans="1:6" ht="15.75" customHeight="1" x14ac:dyDescent="0.25">
      <c r="A8" s="39" t="s">
        <v>98</v>
      </c>
      <c r="B8" s="37" t="s">
        <v>2</v>
      </c>
      <c r="C8" s="40" t="s">
        <v>99</v>
      </c>
      <c r="D8" s="37" t="s">
        <v>97</v>
      </c>
      <c r="E8" s="37" t="s">
        <v>100</v>
      </c>
      <c r="F8" s="37" t="s">
        <v>101</v>
      </c>
    </row>
    <row r="9" spans="1:6" ht="15.75" customHeight="1" x14ac:dyDescent="0.25">
      <c r="A9" s="39" t="s">
        <v>102</v>
      </c>
      <c r="B9" s="37" t="s">
        <v>2</v>
      </c>
      <c r="C9" s="40" t="s">
        <v>99</v>
      </c>
      <c r="D9" s="37" t="s">
        <v>97</v>
      </c>
      <c r="E9" s="37" t="s">
        <v>103</v>
      </c>
      <c r="F9" s="37" t="s">
        <v>104</v>
      </c>
    </row>
    <row r="10" spans="1:6" ht="15.75" customHeight="1" x14ac:dyDescent="0.25">
      <c r="A10" s="39" t="s">
        <v>105</v>
      </c>
      <c r="B10" s="37" t="s">
        <v>2</v>
      </c>
      <c r="C10" s="40" t="s">
        <v>99</v>
      </c>
      <c r="D10" s="37" t="s">
        <v>97</v>
      </c>
      <c r="E10" s="37" t="s">
        <v>106</v>
      </c>
      <c r="F10" s="37" t="s">
        <v>107</v>
      </c>
    </row>
    <row r="11" spans="1:6" ht="15.75" customHeight="1" x14ac:dyDescent="0.25">
      <c r="A11" s="39" t="s">
        <v>108</v>
      </c>
      <c r="B11" s="37" t="s">
        <v>2</v>
      </c>
      <c r="C11" s="40" t="s">
        <v>99</v>
      </c>
      <c r="D11" s="37" t="s">
        <v>97</v>
      </c>
      <c r="E11" s="37" t="s">
        <v>109</v>
      </c>
      <c r="F11" s="37" t="s">
        <v>110</v>
      </c>
    </row>
    <row r="12" spans="1:6" ht="15.75" customHeight="1" x14ac:dyDescent="0.25">
      <c r="A12" s="39" t="s">
        <v>111</v>
      </c>
      <c r="B12" s="37" t="s">
        <v>2</v>
      </c>
      <c r="C12" s="40" t="s">
        <v>99</v>
      </c>
      <c r="D12" s="37" t="s">
        <v>97</v>
      </c>
      <c r="E12" s="37" t="s">
        <v>112</v>
      </c>
      <c r="F12" s="37" t="s">
        <v>113</v>
      </c>
    </row>
    <row r="13" spans="1:6" ht="15.75" customHeight="1" x14ac:dyDescent="0.25">
      <c r="A13" s="39" t="s">
        <v>114</v>
      </c>
      <c r="B13" s="37" t="s">
        <v>2</v>
      </c>
      <c r="C13" s="40" t="s">
        <v>115</v>
      </c>
      <c r="D13" s="37" t="s">
        <v>97</v>
      </c>
      <c r="E13" s="37" t="s">
        <v>116</v>
      </c>
      <c r="F13" s="37" t="s">
        <v>117</v>
      </c>
    </row>
    <row r="14" spans="1:6" ht="15.75" customHeight="1" x14ac:dyDescent="0.25">
      <c r="A14" s="39" t="s">
        <v>118</v>
      </c>
      <c r="B14" s="37" t="s">
        <v>2</v>
      </c>
      <c r="C14" s="40" t="s">
        <v>119</v>
      </c>
      <c r="D14" s="37" t="s">
        <v>97</v>
      </c>
      <c r="E14" s="37" t="s">
        <v>120</v>
      </c>
      <c r="F14" s="37" t="s">
        <v>121</v>
      </c>
    </row>
    <row r="15" spans="1:6" ht="15.75" customHeight="1" x14ac:dyDescent="0.25">
      <c r="A15" s="39" t="s">
        <v>122</v>
      </c>
      <c r="B15" s="37" t="s">
        <v>2</v>
      </c>
      <c r="C15" s="40" t="s">
        <v>123</v>
      </c>
      <c r="D15" s="37" t="s">
        <v>97</v>
      </c>
      <c r="E15" s="37" t="s">
        <v>124</v>
      </c>
      <c r="F15" s="37" t="s">
        <v>125</v>
      </c>
    </row>
    <row r="16" spans="1:6" ht="15.75" customHeight="1" x14ac:dyDescent="0.25">
      <c r="A16" s="39" t="s">
        <v>126</v>
      </c>
      <c r="B16" s="37" t="s">
        <v>2</v>
      </c>
      <c r="C16" s="40" t="s">
        <v>127</v>
      </c>
      <c r="D16" s="37" t="s">
        <v>97</v>
      </c>
      <c r="E16" s="37" t="s">
        <v>128</v>
      </c>
      <c r="F16" s="37" t="s">
        <v>129</v>
      </c>
    </row>
    <row r="17" spans="1:6" ht="15.75" customHeight="1" x14ac:dyDescent="0.25">
      <c r="A17" s="39" t="s">
        <v>130</v>
      </c>
      <c r="B17" s="37" t="s">
        <v>2</v>
      </c>
      <c r="C17" s="40" t="s">
        <v>131</v>
      </c>
      <c r="D17" s="37" t="s">
        <v>97</v>
      </c>
      <c r="E17" s="37" t="s">
        <v>132</v>
      </c>
      <c r="F17" s="37" t="s">
        <v>133</v>
      </c>
    </row>
    <row r="18" spans="1:6" ht="15.75" customHeight="1" x14ac:dyDescent="0.25">
      <c r="A18" s="39" t="s">
        <v>134</v>
      </c>
      <c r="B18" s="37" t="s">
        <v>2</v>
      </c>
      <c r="C18" s="40" t="s">
        <v>99</v>
      </c>
      <c r="D18" s="37" t="s">
        <v>135</v>
      </c>
      <c r="E18" s="37" t="s">
        <v>136</v>
      </c>
      <c r="F18" s="37" t="s">
        <v>137</v>
      </c>
    </row>
    <row r="19" spans="1:6" ht="15.75" customHeight="1" x14ac:dyDescent="0.25">
      <c r="A19" s="39" t="s">
        <v>138</v>
      </c>
      <c r="B19" s="37" t="s">
        <v>2</v>
      </c>
      <c r="C19" s="40" t="s">
        <v>99</v>
      </c>
      <c r="D19" s="37" t="s">
        <v>135</v>
      </c>
      <c r="E19" s="37" t="s">
        <v>139</v>
      </c>
      <c r="F19" s="37" t="s">
        <v>140</v>
      </c>
    </row>
    <row r="20" spans="1:6" ht="15.75" customHeight="1" x14ac:dyDescent="0.25">
      <c r="A20" s="39" t="s">
        <v>141</v>
      </c>
      <c r="B20" s="37" t="s">
        <v>2</v>
      </c>
      <c r="C20" s="40" t="s">
        <v>142</v>
      </c>
      <c r="D20" s="37" t="s">
        <v>143</v>
      </c>
      <c r="E20" s="37" t="s">
        <v>144</v>
      </c>
      <c r="F20" s="37" t="s">
        <v>145</v>
      </c>
    </row>
    <row r="21" spans="1:6" ht="15.75" customHeight="1" x14ac:dyDescent="0.25">
      <c r="A21" s="39" t="s">
        <v>146</v>
      </c>
      <c r="B21" s="37" t="s">
        <v>2</v>
      </c>
      <c r="C21" s="40" t="s">
        <v>99</v>
      </c>
      <c r="D21" s="37" t="s">
        <v>135</v>
      </c>
      <c r="E21" s="37" t="s">
        <v>147</v>
      </c>
      <c r="F21" s="37" t="s">
        <v>148</v>
      </c>
    </row>
    <row r="22" spans="1:6" ht="15.75" customHeight="1" x14ac:dyDescent="0.25">
      <c r="A22" s="39" t="s">
        <v>149</v>
      </c>
      <c r="B22" s="37" t="s">
        <v>150</v>
      </c>
      <c r="C22" s="40" t="s">
        <v>151</v>
      </c>
      <c r="D22" s="40" t="s">
        <v>152</v>
      </c>
      <c r="E22" s="37" t="s">
        <v>153</v>
      </c>
      <c r="F22" s="37" t="s">
        <v>154</v>
      </c>
    </row>
    <row r="23" spans="1:6" ht="15.75" customHeight="1" x14ac:dyDescent="0.25">
      <c r="A23" s="39" t="s">
        <v>155</v>
      </c>
      <c r="B23" s="37" t="s">
        <v>150</v>
      </c>
      <c r="C23" s="40" t="s">
        <v>151</v>
      </c>
      <c r="D23" s="37" t="s">
        <v>97</v>
      </c>
      <c r="E23" s="37" t="s">
        <v>156</v>
      </c>
      <c r="F23" s="37" t="s">
        <v>157</v>
      </c>
    </row>
    <row r="24" spans="1:6" ht="15.75" customHeight="1" x14ac:dyDescent="0.25">
      <c r="A24" s="39" t="s">
        <v>158</v>
      </c>
      <c r="B24" s="37" t="s">
        <v>150</v>
      </c>
      <c r="C24" s="40" t="s">
        <v>159</v>
      </c>
      <c r="D24" s="37" t="s">
        <v>97</v>
      </c>
      <c r="E24" s="37" t="s">
        <v>160</v>
      </c>
      <c r="F24" s="37" t="s">
        <v>161</v>
      </c>
    </row>
    <row r="25" spans="1:6" ht="15.75" customHeight="1" x14ac:dyDescent="0.25">
      <c r="A25" s="39" t="s">
        <v>162</v>
      </c>
      <c r="B25" s="37" t="s">
        <v>150</v>
      </c>
      <c r="C25" s="40" t="s">
        <v>163</v>
      </c>
      <c r="D25" s="37" t="s">
        <v>97</v>
      </c>
      <c r="E25" s="37" t="s">
        <v>164</v>
      </c>
      <c r="F25" s="37" t="s">
        <v>165</v>
      </c>
    </row>
    <row r="26" spans="1:6" ht="15.75" customHeight="1" x14ac:dyDescent="0.25">
      <c r="A26" s="39" t="s">
        <v>166</v>
      </c>
      <c r="B26" s="37" t="s">
        <v>150</v>
      </c>
      <c r="C26" s="40" t="s">
        <v>167</v>
      </c>
      <c r="D26" s="37" t="s">
        <v>97</v>
      </c>
      <c r="E26" s="37" t="s">
        <v>168</v>
      </c>
      <c r="F26" s="37" t="s">
        <v>169</v>
      </c>
    </row>
    <row r="27" spans="1:6" ht="15.75" customHeight="1" x14ac:dyDescent="0.25">
      <c r="A27" s="39" t="s">
        <v>170</v>
      </c>
      <c r="B27" s="37" t="s">
        <v>150</v>
      </c>
      <c r="C27" s="40" t="s">
        <v>171</v>
      </c>
      <c r="D27" s="37" t="s">
        <v>97</v>
      </c>
      <c r="E27" s="37" t="s">
        <v>172</v>
      </c>
      <c r="F27" s="37" t="s">
        <v>173</v>
      </c>
    </row>
    <row r="28" spans="1:6" ht="15.75" customHeight="1" x14ac:dyDescent="0.25">
      <c r="A28" s="39" t="s">
        <v>174</v>
      </c>
      <c r="B28" s="37" t="s">
        <v>150</v>
      </c>
      <c r="C28" s="40" t="s">
        <v>175</v>
      </c>
      <c r="D28" s="37" t="s">
        <v>176</v>
      </c>
      <c r="E28" s="37" t="s">
        <v>177</v>
      </c>
      <c r="F28" s="37" t="s">
        <v>178</v>
      </c>
    </row>
    <row r="29" spans="1:6" ht="15.75" customHeight="1" x14ac:dyDescent="0.25">
      <c r="A29" s="39" t="s">
        <v>179</v>
      </c>
      <c r="B29" s="37" t="s">
        <v>150</v>
      </c>
      <c r="C29" s="40" t="s">
        <v>180</v>
      </c>
      <c r="D29" s="37" t="s">
        <v>176</v>
      </c>
      <c r="E29" s="37" t="s">
        <v>181</v>
      </c>
      <c r="F29" s="37" t="s">
        <v>182</v>
      </c>
    </row>
    <row r="30" spans="1:6" ht="15.75" customHeight="1" x14ac:dyDescent="0.25">
      <c r="A30" s="39" t="s">
        <v>183</v>
      </c>
      <c r="B30" s="37" t="s">
        <v>150</v>
      </c>
      <c r="C30" s="40" t="s">
        <v>184</v>
      </c>
      <c r="D30" s="37" t="s">
        <v>185</v>
      </c>
      <c r="E30" s="37" t="s">
        <v>186</v>
      </c>
      <c r="F30" s="37" t="s">
        <v>187</v>
      </c>
    </row>
    <row r="31" spans="1:6" ht="15.75" customHeight="1" x14ac:dyDescent="0.25">
      <c r="A31" s="39" t="s">
        <v>188</v>
      </c>
      <c r="B31" s="37" t="s">
        <v>150</v>
      </c>
      <c r="C31" s="40" t="s">
        <v>189</v>
      </c>
      <c r="D31" s="37" t="s">
        <v>190</v>
      </c>
      <c r="E31" s="37" t="s">
        <v>191</v>
      </c>
      <c r="F31" s="37" t="s">
        <v>192</v>
      </c>
    </row>
    <row r="32" spans="1:6" ht="15.75" customHeight="1" x14ac:dyDescent="0.25">
      <c r="A32" s="39" t="s">
        <v>193</v>
      </c>
      <c r="B32" s="37" t="s">
        <v>194</v>
      </c>
      <c r="C32" s="40" t="s">
        <v>195</v>
      </c>
      <c r="D32" s="40" t="s">
        <v>196</v>
      </c>
      <c r="E32" s="37" t="s">
        <v>197</v>
      </c>
      <c r="F32" s="37" t="s">
        <v>198</v>
      </c>
    </row>
    <row r="33" spans="1:6" ht="15.75" customHeight="1" x14ac:dyDescent="0.25">
      <c r="A33" s="39" t="s">
        <v>199</v>
      </c>
      <c r="B33" s="37" t="s">
        <v>194</v>
      </c>
      <c r="C33" s="40" t="s">
        <v>200</v>
      </c>
      <c r="D33" s="37" t="s">
        <v>97</v>
      </c>
      <c r="E33" s="37" t="s">
        <v>201</v>
      </c>
      <c r="F33" s="37" t="s">
        <v>202</v>
      </c>
    </row>
    <row r="34" spans="1:6" ht="15.75" customHeight="1" x14ac:dyDescent="0.25">
      <c r="A34" s="39" t="s">
        <v>203</v>
      </c>
      <c r="B34" s="37" t="s">
        <v>194</v>
      </c>
      <c r="C34" s="40" t="s">
        <v>200</v>
      </c>
      <c r="D34" s="37" t="s">
        <v>97</v>
      </c>
      <c r="E34" s="37" t="s">
        <v>204</v>
      </c>
      <c r="F34" s="37" t="s">
        <v>205</v>
      </c>
    </row>
    <row r="35" spans="1:6" ht="15.75" customHeight="1" x14ac:dyDescent="0.25">
      <c r="A35" s="39" t="s">
        <v>206</v>
      </c>
      <c r="B35" s="41" t="s">
        <v>194</v>
      </c>
      <c r="C35" s="40" t="s">
        <v>207</v>
      </c>
      <c r="D35" s="37" t="s">
        <v>97</v>
      </c>
      <c r="E35" s="40" t="s">
        <v>208</v>
      </c>
      <c r="F35" s="40" t="s">
        <v>209</v>
      </c>
    </row>
    <row r="36" spans="1:6" ht="15.75" customHeight="1" x14ac:dyDescent="0.25">
      <c r="A36" s="39" t="s">
        <v>210</v>
      </c>
      <c r="B36" s="41" t="s">
        <v>194</v>
      </c>
      <c r="C36" s="40" t="s">
        <v>211</v>
      </c>
      <c r="D36" s="37" t="s">
        <v>97</v>
      </c>
      <c r="E36" s="40" t="s">
        <v>212</v>
      </c>
      <c r="F36" s="40" t="s">
        <v>213</v>
      </c>
    </row>
    <row r="37" spans="1:6" ht="15.75" customHeight="1" x14ac:dyDescent="0.25">
      <c r="A37" s="39" t="s">
        <v>214</v>
      </c>
      <c r="B37" s="41" t="s">
        <v>194</v>
      </c>
      <c r="C37" s="40" t="s">
        <v>215</v>
      </c>
      <c r="D37" s="37" t="s">
        <v>97</v>
      </c>
      <c r="E37" s="40" t="s">
        <v>216</v>
      </c>
      <c r="F37" s="40" t="s">
        <v>217</v>
      </c>
    </row>
    <row r="38" spans="1:6" ht="15.75" customHeight="1" x14ac:dyDescent="0.25">
      <c r="A38" s="39" t="s">
        <v>218</v>
      </c>
      <c r="B38" s="41" t="s">
        <v>194</v>
      </c>
      <c r="C38" s="40" t="s">
        <v>219</v>
      </c>
      <c r="D38" s="37" t="s">
        <v>97</v>
      </c>
      <c r="E38" s="40" t="s">
        <v>220</v>
      </c>
      <c r="F38" s="40" t="s">
        <v>221</v>
      </c>
    </row>
    <row r="39" spans="1:6" ht="15.75" customHeight="1" x14ac:dyDescent="0.25">
      <c r="A39" s="39" t="s">
        <v>222</v>
      </c>
      <c r="B39" s="41" t="s">
        <v>194</v>
      </c>
      <c r="C39" s="40" t="s">
        <v>223</v>
      </c>
      <c r="D39" s="37" t="s">
        <v>97</v>
      </c>
      <c r="E39" s="40" t="s">
        <v>224</v>
      </c>
      <c r="F39" s="40" t="s">
        <v>225</v>
      </c>
    </row>
    <row r="40" spans="1:6" ht="15.75" customHeight="1" x14ac:dyDescent="0.25">
      <c r="A40" s="39" t="s">
        <v>226</v>
      </c>
      <c r="B40" s="41" t="s">
        <v>194</v>
      </c>
      <c r="C40" s="40" t="s">
        <v>227</v>
      </c>
      <c r="D40" s="37" t="s">
        <v>97</v>
      </c>
      <c r="E40" s="40" t="s">
        <v>228</v>
      </c>
      <c r="F40" s="40" t="s">
        <v>229</v>
      </c>
    </row>
    <row r="41" spans="1:6" ht="15.75" customHeight="1" x14ac:dyDescent="0.25">
      <c r="A41" s="39" t="s">
        <v>230</v>
      </c>
      <c r="B41" s="41" t="s">
        <v>194</v>
      </c>
      <c r="C41" s="40" t="s">
        <v>200</v>
      </c>
      <c r="D41" s="37" t="s">
        <v>135</v>
      </c>
      <c r="E41" s="40" t="s">
        <v>231</v>
      </c>
      <c r="F41" s="40" t="s">
        <v>232</v>
      </c>
    </row>
    <row r="42" spans="1:6" ht="15.75" customHeight="1" x14ac:dyDescent="0.25">
      <c r="A42" s="39" t="s">
        <v>233</v>
      </c>
      <c r="B42" s="41" t="s">
        <v>194</v>
      </c>
      <c r="C42" s="40" t="s">
        <v>234</v>
      </c>
      <c r="D42" s="37" t="s">
        <v>135</v>
      </c>
      <c r="E42" s="40" t="s">
        <v>235</v>
      </c>
      <c r="F42" s="40" t="s">
        <v>236</v>
      </c>
    </row>
    <row r="43" spans="1:6" ht="15.75" customHeight="1" x14ac:dyDescent="0.25">
      <c r="A43" s="39" t="s">
        <v>237</v>
      </c>
      <c r="B43" s="41" t="s">
        <v>194</v>
      </c>
      <c r="C43" s="40" t="s">
        <v>238</v>
      </c>
      <c r="D43" s="37" t="s">
        <v>135</v>
      </c>
      <c r="E43" s="40" t="s">
        <v>239</v>
      </c>
      <c r="F43" s="40" t="s">
        <v>240</v>
      </c>
    </row>
    <row r="44" spans="1:6" ht="15.75" customHeight="1" x14ac:dyDescent="0.25">
      <c r="A44" s="39" t="s">
        <v>241</v>
      </c>
      <c r="B44" s="41" t="s">
        <v>194</v>
      </c>
      <c r="C44" s="40" t="s">
        <v>242</v>
      </c>
      <c r="D44" s="37" t="s">
        <v>243</v>
      </c>
      <c r="E44" s="40" t="s">
        <v>244</v>
      </c>
      <c r="F44" s="40" t="s">
        <v>245</v>
      </c>
    </row>
    <row r="45" spans="1:6" ht="15.75" customHeight="1" x14ac:dyDescent="0.25">
      <c r="A45" s="39" t="s">
        <v>246</v>
      </c>
      <c r="B45" s="41" t="s">
        <v>194</v>
      </c>
      <c r="C45" s="40" t="s">
        <v>247</v>
      </c>
      <c r="D45" s="37" t="s">
        <v>135</v>
      </c>
      <c r="E45" s="40" t="s">
        <v>248</v>
      </c>
      <c r="F45" s="40" t="s">
        <v>249</v>
      </c>
    </row>
    <row r="46" spans="1:6" ht="15.75" customHeight="1" x14ac:dyDescent="0.25">
      <c r="A46" s="39" t="s">
        <v>250</v>
      </c>
      <c r="B46" s="41" t="s">
        <v>194</v>
      </c>
      <c r="C46" s="40" t="s">
        <v>251</v>
      </c>
      <c r="D46" s="37" t="s">
        <v>135</v>
      </c>
      <c r="E46" s="40" t="s">
        <v>252</v>
      </c>
      <c r="F46" s="40" t="s">
        <v>253</v>
      </c>
    </row>
    <row r="47" spans="1:6" ht="15.75" customHeight="1" x14ac:dyDescent="0.25">
      <c r="A47" s="39" t="s">
        <v>254</v>
      </c>
      <c r="B47" s="41" t="s">
        <v>194</v>
      </c>
      <c r="C47" s="40" t="s">
        <v>255</v>
      </c>
      <c r="D47" s="37" t="s">
        <v>135</v>
      </c>
      <c r="E47" s="40" t="s">
        <v>256</v>
      </c>
      <c r="F47" s="40" t="s">
        <v>257</v>
      </c>
    </row>
    <row r="48" spans="1:6" ht="15.75" customHeight="1" x14ac:dyDescent="0.25">
      <c r="A48" s="39" t="s">
        <v>258</v>
      </c>
      <c r="B48" s="41" t="s">
        <v>194</v>
      </c>
      <c r="C48" s="40" t="s">
        <v>259</v>
      </c>
      <c r="D48" s="37" t="s">
        <v>260</v>
      </c>
      <c r="E48" s="40" t="s">
        <v>261</v>
      </c>
      <c r="F48" s="40" t="s">
        <v>262</v>
      </c>
    </row>
    <row r="49" spans="1:6" ht="15.75" customHeight="1" x14ac:dyDescent="0.25">
      <c r="A49" s="39" t="s">
        <v>263</v>
      </c>
      <c r="B49" s="41" t="s">
        <v>194</v>
      </c>
      <c r="C49" s="40" t="s">
        <v>264</v>
      </c>
      <c r="D49" s="37" t="s">
        <v>260</v>
      </c>
      <c r="E49" s="40" t="s">
        <v>265</v>
      </c>
      <c r="F49" s="40" t="s">
        <v>266</v>
      </c>
    </row>
    <row r="50" spans="1:6" ht="15.75" customHeight="1" x14ac:dyDescent="0.25">
      <c r="A50" s="39" t="s">
        <v>267</v>
      </c>
      <c r="B50" s="41" t="s">
        <v>194</v>
      </c>
      <c r="C50" s="40" t="s">
        <v>268</v>
      </c>
      <c r="D50" s="37" t="s">
        <v>260</v>
      </c>
      <c r="E50" s="40" t="s">
        <v>269</v>
      </c>
      <c r="F50" s="40" t="s">
        <v>270</v>
      </c>
    </row>
    <row r="51" spans="1:6" ht="15.75" customHeight="1" x14ac:dyDescent="0.25">
      <c r="A51" s="39" t="s">
        <v>271</v>
      </c>
      <c r="B51" s="41" t="s">
        <v>194</v>
      </c>
      <c r="C51" s="40" t="s">
        <v>272</v>
      </c>
      <c r="D51" s="37" t="s">
        <v>260</v>
      </c>
      <c r="E51" s="40" t="s">
        <v>273</v>
      </c>
      <c r="F51" s="40" t="s">
        <v>274</v>
      </c>
    </row>
    <row r="52" spans="1:6" ht="15.75" customHeight="1" x14ac:dyDescent="0.25">
      <c r="A52" s="39" t="s">
        <v>275</v>
      </c>
      <c r="B52" s="41" t="s">
        <v>194</v>
      </c>
      <c r="C52" s="40" t="s">
        <v>276</v>
      </c>
      <c r="D52" s="37" t="s">
        <v>260</v>
      </c>
      <c r="E52" s="40" t="s">
        <v>277</v>
      </c>
      <c r="F52" s="40" t="s">
        <v>278</v>
      </c>
    </row>
    <row r="53" spans="1:6" ht="15.75" customHeight="1" x14ac:dyDescent="0.25">
      <c r="A53" s="39" t="s">
        <v>279</v>
      </c>
      <c r="B53" s="41" t="s">
        <v>280</v>
      </c>
      <c r="C53" s="40" t="s">
        <v>281</v>
      </c>
      <c r="D53" s="37" t="s">
        <v>282</v>
      </c>
      <c r="E53" s="45" t="s">
        <v>283</v>
      </c>
      <c r="F53" s="45" t="s">
        <v>284</v>
      </c>
    </row>
    <row r="54" spans="1:6" ht="15.75" customHeight="1" x14ac:dyDescent="0.25">
      <c r="A54" s="39" t="s">
        <v>285</v>
      </c>
      <c r="B54" s="41" t="s">
        <v>280</v>
      </c>
      <c r="C54" s="40" t="s">
        <v>281</v>
      </c>
      <c r="D54" s="37" t="s">
        <v>282</v>
      </c>
      <c r="E54" s="45" t="s">
        <v>286</v>
      </c>
      <c r="F54" s="45" t="s">
        <v>287</v>
      </c>
    </row>
    <row r="55" spans="1:6" ht="15.75" customHeight="1" x14ac:dyDescent="0.25">
      <c r="A55" s="39" t="s">
        <v>288</v>
      </c>
      <c r="B55" s="41" t="s">
        <v>280</v>
      </c>
      <c r="C55" s="40" t="s">
        <v>289</v>
      </c>
      <c r="D55" s="37" t="s">
        <v>282</v>
      </c>
      <c r="E55" s="45" t="s">
        <v>290</v>
      </c>
      <c r="F55" s="45" t="s">
        <v>291</v>
      </c>
    </row>
    <row r="56" spans="1:6" ht="15.75" customHeight="1" x14ac:dyDescent="0.25">
      <c r="A56" s="39" t="s">
        <v>292</v>
      </c>
      <c r="B56" s="41" t="s">
        <v>280</v>
      </c>
      <c r="C56" s="40" t="s">
        <v>293</v>
      </c>
      <c r="D56" s="37" t="s">
        <v>282</v>
      </c>
      <c r="E56" s="45" t="s">
        <v>294</v>
      </c>
      <c r="F56" s="45" t="s">
        <v>295</v>
      </c>
    </row>
    <row r="57" spans="1:6" ht="15.75" customHeight="1" x14ac:dyDescent="0.25">
      <c r="A57" s="39" t="s">
        <v>296</v>
      </c>
      <c r="B57" s="41" t="s">
        <v>280</v>
      </c>
      <c r="C57" s="40" t="s">
        <v>297</v>
      </c>
      <c r="D57" s="37" t="s">
        <v>282</v>
      </c>
      <c r="E57" s="45" t="s">
        <v>298</v>
      </c>
      <c r="F57" s="45" t="s">
        <v>299</v>
      </c>
    </row>
    <row r="58" spans="1:6" ht="15.75" customHeight="1" x14ac:dyDescent="0.25">
      <c r="A58" s="39" t="s">
        <v>300</v>
      </c>
      <c r="B58" s="37" t="s">
        <v>301</v>
      </c>
      <c r="C58" s="40" t="s">
        <v>302</v>
      </c>
      <c r="D58" s="37" t="s">
        <v>260</v>
      </c>
      <c r="E58" s="45" t="s">
        <v>303</v>
      </c>
      <c r="F58" s="45" t="s">
        <v>304</v>
      </c>
    </row>
    <row r="59" spans="1:6" ht="15.75" customHeight="1" x14ac:dyDescent="0.25">
      <c r="A59" s="39" t="s">
        <v>305</v>
      </c>
      <c r="B59" s="37" t="s">
        <v>306</v>
      </c>
      <c r="C59" s="40" t="s">
        <v>307</v>
      </c>
      <c r="D59" s="37" t="s">
        <v>97</v>
      </c>
      <c r="E59" s="45" t="s">
        <v>308</v>
      </c>
      <c r="F59" s="45" t="s">
        <v>309</v>
      </c>
    </row>
    <row r="60" spans="1:6" ht="15.75" customHeight="1" x14ac:dyDescent="0.25">
      <c r="A60" s="39" t="s">
        <v>310</v>
      </c>
      <c r="B60" s="37" t="s">
        <v>306</v>
      </c>
      <c r="C60" s="40" t="s">
        <v>307</v>
      </c>
      <c r="D60" s="37" t="s">
        <v>97</v>
      </c>
      <c r="E60" s="45" t="s">
        <v>311</v>
      </c>
      <c r="F60" s="45" t="s">
        <v>312</v>
      </c>
    </row>
    <row r="61" spans="1:6" ht="15.75" customHeight="1" x14ac:dyDescent="0.25">
      <c r="A61" s="39" t="s">
        <v>313</v>
      </c>
      <c r="B61" s="37" t="s">
        <v>306</v>
      </c>
      <c r="C61" s="40" t="s">
        <v>314</v>
      </c>
      <c r="D61" s="37" t="s">
        <v>97</v>
      </c>
      <c r="E61" s="45" t="s">
        <v>315</v>
      </c>
      <c r="F61" s="45" t="s">
        <v>316</v>
      </c>
    </row>
    <row r="62" spans="1:6" ht="15.75" customHeight="1" x14ac:dyDescent="0.25">
      <c r="A62" s="39" t="s">
        <v>317</v>
      </c>
      <c r="B62" s="37" t="s">
        <v>306</v>
      </c>
      <c r="C62" s="40" t="s">
        <v>318</v>
      </c>
      <c r="D62" s="37" t="s">
        <v>97</v>
      </c>
      <c r="E62" s="45" t="s">
        <v>319</v>
      </c>
      <c r="F62" s="45" t="s">
        <v>320</v>
      </c>
    </row>
    <row r="63" spans="1:6" ht="15.75" customHeight="1" x14ac:dyDescent="0.25">
      <c r="A63" s="39" t="s">
        <v>321</v>
      </c>
      <c r="B63" s="37" t="s">
        <v>306</v>
      </c>
      <c r="C63" s="40" t="s">
        <v>322</v>
      </c>
      <c r="D63" s="37" t="s">
        <v>97</v>
      </c>
      <c r="E63" s="45" t="s">
        <v>323</v>
      </c>
      <c r="F63" s="45" t="s">
        <v>324</v>
      </c>
    </row>
    <row r="64" spans="1:6" ht="15.75" customHeight="1" x14ac:dyDescent="0.25">
      <c r="A64" s="39" t="s">
        <v>325</v>
      </c>
      <c r="B64" s="37" t="s">
        <v>306</v>
      </c>
      <c r="C64" s="40" t="s">
        <v>326</v>
      </c>
      <c r="D64" s="37" t="s">
        <v>97</v>
      </c>
      <c r="E64" s="45" t="s">
        <v>327</v>
      </c>
      <c r="F64" s="45" t="s">
        <v>328</v>
      </c>
    </row>
    <row r="65" spans="1:6" ht="15.75" customHeight="1" x14ac:dyDescent="0.25">
      <c r="A65" s="39" t="s">
        <v>329</v>
      </c>
      <c r="B65" s="37" t="s">
        <v>306</v>
      </c>
      <c r="C65" s="40" t="s">
        <v>330</v>
      </c>
      <c r="D65" s="37" t="s">
        <v>97</v>
      </c>
      <c r="E65" s="45" t="s">
        <v>331</v>
      </c>
      <c r="F65" s="45" t="s">
        <v>332</v>
      </c>
    </row>
    <row r="66" spans="1:6" ht="15.75" customHeight="1" x14ac:dyDescent="0.25">
      <c r="A66" s="39" t="s">
        <v>333</v>
      </c>
      <c r="B66" s="37" t="s">
        <v>306</v>
      </c>
      <c r="C66" s="40" t="s">
        <v>334</v>
      </c>
      <c r="D66" s="37" t="s">
        <v>97</v>
      </c>
      <c r="E66" s="45" t="s">
        <v>335</v>
      </c>
      <c r="F66" s="45" t="s">
        <v>336</v>
      </c>
    </row>
    <row r="67" spans="1:6" ht="15.75" customHeight="1" x14ac:dyDescent="0.25">
      <c r="A67" s="39" t="s">
        <v>337</v>
      </c>
      <c r="B67" s="37" t="s">
        <v>306</v>
      </c>
      <c r="C67" s="40" t="s">
        <v>338</v>
      </c>
      <c r="D67" s="37" t="s">
        <v>97</v>
      </c>
      <c r="E67" s="45" t="s">
        <v>339</v>
      </c>
      <c r="F67" s="45" t="s">
        <v>340</v>
      </c>
    </row>
    <row r="68" spans="1:6" ht="15.75" customHeight="1" x14ac:dyDescent="0.25">
      <c r="A68" s="39" t="s">
        <v>341</v>
      </c>
      <c r="B68" s="37" t="s">
        <v>306</v>
      </c>
      <c r="C68" s="40" t="s">
        <v>338</v>
      </c>
      <c r="D68" s="37" t="s">
        <v>97</v>
      </c>
      <c r="E68" s="45" t="s">
        <v>342</v>
      </c>
      <c r="F68" s="45" t="s">
        <v>343</v>
      </c>
    </row>
    <row r="69" spans="1:6" ht="15.75" customHeight="1" x14ac:dyDescent="0.25">
      <c r="A69" s="39" t="s">
        <v>344</v>
      </c>
      <c r="B69" s="37" t="s">
        <v>306</v>
      </c>
      <c r="C69" s="40" t="s">
        <v>338</v>
      </c>
      <c r="D69" s="37" t="s">
        <v>97</v>
      </c>
      <c r="E69" s="45" t="s">
        <v>345</v>
      </c>
      <c r="F69" s="45" t="s">
        <v>346</v>
      </c>
    </row>
    <row r="70" spans="1:6" ht="15.75" customHeight="1" x14ac:dyDescent="0.25">
      <c r="A70" s="39" t="s">
        <v>347</v>
      </c>
      <c r="B70" s="37" t="s">
        <v>306</v>
      </c>
      <c r="C70" s="40" t="s">
        <v>338</v>
      </c>
      <c r="D70" s="37" t="s">
        <v>348</v>
      </c>
      <c r="E70" s="45" t="s">
        <v>349</v>
      </c>
      <c r="F70" s="45" t="s">
        <v>350</v>
      </c>
    </row>
    <row r="71" spans="1:6" ht="15.75" customHeight="1" x14ac:dyDescent="0.25">
      <c r="A71" s="39" t="s">
        <v>351</v>
      </c>
      <c r="B71" s="37" t="s">
        <v>306</v>
      </c>
      <c r="C71" s="40" t="s">
        <v>314</v>
      </c>
      <c r="D71" s="37" t="s">
        <v>348</v>
      </c>
      <c r="E71" s="45" t="s">
        <v>352</v>
      </c>
      <c r="F71" s="45" t="s">
        <v>353</v>
      </c>
    </row>
    <row r="72" spans="1:6" ht="15.75" customHeight="1" x14ac:dyDescent="0.25">
      <c r="A72" s="39" t="s">
        <v>354</v>
      </c>
      <c r="B72" s="37" t="s">
        <v>355</v>
      </c>
      <c r="C72" s="40" t="s">
        <v>356</v>
      </c>
      <c r="D72" s="37" t="s">
        <v>97</v>
      </c>
      <c r="E72" s="45" t="s">
        <v>357</v>
      </c>
      <c r="F72" s="45" t="s">
        <v>358</v>
      </c>
    </row>
    <row r="73" spans="1:6" ht="15.75" customHeight="1" x14ac:dyDescent="0.25">
      <c r="A73" s="39" t="s">
        <v>359</v>
      </c>
      <c r="B73" s="37" t="s">
        <v>355</v>
      </c>
      <c r="C73" s="40" t="s">
        <v>360</v>
      </c>
      <c r="D73" s="37" t="s">
        <v>97</v>
      </c>
      <c r="E73" s="45" t="s">
        <v>361</v>
      </c>
      <c r="F73" s="45" t="s">
        <v>362</v>
      </c>
    </row>
    <row r="74" spans="1:6" ht="15.75" customHeight="1" x14ac:dyDescent="0.25">
      <c r="A74" s="39" t="s">
        <v>363</v>
      </c>
      <c r="B74" s="37" t="s">
        <v>355</v>
      </c>
      <c r="C74" s="40" t="s">
        <v>364</v>
      </c>
      <c r="D74" s="37" t="s">
        <v>97</v>
      </c>
      <c r="E74" s="45" t="s">
        <v>365</v>
      </c>
      <c r="F74" s="45" t="s">
        <v>366</v>
      </c>
    </row>
    <row r="75" spans="1:6" ht="15.75" customHeight="1" x14ac:dyDescent="0.25">
      <c r="A75" s="39" t="s">
        <v>367</v>
      </c>
      <c r="B75" s="37" t="s">
        <v>355</v>
      </c>
      <c r="C75" s="40" t="s">
        <v>368</v>
      </c>
      <c r="D75" s="37" t="s">
        <v>97</v>
      </c>
      <c r="E75" s="45" t="s">
        <v>369</v>
      </c>
      <c r="F75" s="45" t="s">
        <v>370</v>
      </c>
    </row>
    <row r="76" spans="1:6" ht="15.75" customHeight="1" x14ac:dyDescent="0.25">
      <c r="A76" s="39" t="s">
        <v>371</v>
      </c>
      <c r="B76" s="37" t="s">
        <v>355</v>
      </c>
      <c r="C76" s="40" t="s">
        <v>372</v>
      </c>
      <c r="D76" s="37" t="s">
        <v>97</v>
      </c>
      <c r="E76" s="45" t="s">
        <v>373</v>
      </c>
      <c r="F76" s="45" t="s">
        <v>374</v>
      </c>
    </row>
    <row r="77" spans="1:6" ht="15.75" customHeight="1" x14ac:dyDescent="0.25">
      <c r="A77" s="39" t="s">
        <v>375</v>
      </c>
      <c r="B77" s="37" t="s">
        <v>355</v>
      </c>
      <c r="C77" s="40" t="s">
        <v>356</v>
      </c>
      <c r="D77" s="37" t="s">
        <v>348</v>
      </c>
      <c r="E77" s="45" t="s">
        <v>376</v>
      </c>
      <c r="F77" s="45" t="s">
        <v>377</v>
      </c>
    </row>
    <row r="78" spans="1:6" ht="15.75" customHeight="1" x14ac:dyDescent="0.25">
      <c r="A78" s="39" t="s">
        <v>378</v>
      </c>
      <c r="B78" s="37" t="s">
        <v>379</v>
      </c>
      <c r="C78" s="37" t="s">
        <v>380</v>
      </c>
      <c r="D78" s="37" t="s">
        <v>97</v>
      </c>
      <c r="E78" s="45" t="s">
        <v>381</v>
      </c>
      <c r="F78" s="45" t="s">
        <v>382</v>
      </c>
    </row>
    <row r="79" spans="1:6" ht="15.75" customHeight="1" x14ac:dyDescent="0.25">
      <c r="A79" s="39" t="s">
        <v>383</v>
      </c>
      <c r="B79" s="37" t="s">
        <v>379</v>
      </c>
      <c r="C79" s="37" t="s">
        <v>380</v>
      </c>
      <c r="D79" s="37" t="s">
        <v>97</v>
      </c>
      <c r="E79" s="45" t="s">
        <v>384</v>
      </c>
      <c r="F79" s="45" t="s">
        <v>385</v>
      </c>
    </row>
    <row r="80" spans="1:6" ht="15.75" customHeight="1" x14ac:dyDescent="0.25">
      <c r="A80" s="39" t="s">
        <v>386</v>
      </c>
      <c r="B80" s="37" t="s">
        <v>379</v>
      </c>
      <c r="C80" s="37" t="s">
        <v>380</v>
      </c>
      <c r="D80" s="37" t="s">
        <v>97</v>
      </c>
      <c r="E80" s="46" t="s">
        <v>387</v>
      </c>
      <c r="F80" s="46" t="s">
        <v>388</v>
      </c>
    </row>
    <row r="81" spans="1:6" ht="15.75" customHeight="1" x14ac:dyDescent="0.25">
      <c r="A81" s="39" t="s">
        <v>389</v>
      </c>
      <c r="B81" s="37" t="s">
        <v>379</v>
      </c>
      <c r="C81" s="40" t="s">
        <v>390</v>
      </c>
      <c r="D81" s="37" t="s">
        <v>135</v>
      </c>
      <c r="E81" s="45" t="s">
        <v>391</v>
      </c>
      <c r="F81" s="45" t="s">
        <v>392</v>
      </c>
    </row>
    <row r="82" spans="1:6" ht="15.75" customHeight="1" x14ac:dyDescent="0.25">
      <c r="A82" s="39" t="s">
        <v>393</v>
      </c>
      <c r="B82" s="37" t="s">
        <v>379</v>
      </c>
      <c r="C82" s="40" t="s">
        <v>390</v>
      </c>
      <c r="D82" s="37" t="s">
        <v>135</v>
      </c>
      <c r="E82" s="45" t="s">
        <v>394</v>
      </c>
      <c r="F82" s="45" t="s">
        <v>395</v>
      </c>
    </row>
    <row r="83" spans="1:6" ht="15.75" customHeight="1" x14ac:dyDescent="0.25">
      <c r="A83" s="39" t="s">
        <v>396</v>
      </c>
      <c r="B83" s="37" t="s">
        <v>379</v>
      </c>
      <c r="C83" s="40" t="s">
        <v>390</v>
      </c>
      <c r="D83" s="37" t="s">
        <v>135</v>
      </c>
      <c r="E83" s="45"/>
      <c r="F83" s="45"/>
    </row>
    <row r="84" spans="1:6" ht="15.75" customHeight="1" x14ac:dyDescent="0.25">
      <c r="A84" s="39" t="s">
        <v>397</v>
      </c>
      <c r="B84" s="37" t="s">
        <v>379</v>
      </c>
      <c r="C84" s="40" t="s">
        <v>390</v>
      </c>
      <c r="D84" s="37" t="s">
        <v>135</v>
      </c>
      <c r="E84" s="37"/>
      <c r="F84" s="37"/>
    </row>
    <row r="85" spans="1:6" ht="15.75" customHeight="1" x14ac:dyDescent="0.25">
      <c r="A85" s="39" t="s">
        <v>398</v>
      </c>
      <c r="B85" s="37" t="s">
        <v>379</v>
      </c>
      <c r="C85" s="40" t="s">
        <v>380</v>
      </c>
      <c r="D85" s="37" t="s">
        <v>135</v>
      </c>
      <c r="E85" s="45" t="s">
        <v>399</v>
      </c>
      <c r="F85" s="45" t="s">
        <v>400</v>
      </c>
    </row>
    <row r="86" spans="1:6" ht="15.75" customHeight="1" x14ac:dyDescent="0.25">
      <c r="A86" s="39" t="s">
        <v>401</v>
      </c>
      <c r="B86" s="37" t="s">
        <v>379</v>
      </c>
      <c r="C86" s="40" t="s">
        <v>390</v>
      </c>
      <c r="D86" s="37" t="s">
        <v>135</v>
      </c>
      <c r="E86" s="45" t="s">
        <v>402</v>
      </c>
      <c r="F86" s="45" t="s">
        <v>403</v>
      </c>
    </row>
    <row r="87" spans="1:6" ht="15.75" customHeight="1" x14ac:dyDescent="0.25">
      <c r="A87" s="39" t="s">
        <v>404</v>
      </c>
      <c r="B87" s="37" t="s">
        <v>379</v>
      </c>
      <c r="C87" s="37" t="s">
        <v>380</v>
      </c>
      <c r="D87" s="37" t="s">
        <v>135</v>
      </c>
      <c r="E87" s="45" t="s">
        <v>405</v>
      </c>
      <c r="F87" s="45" t="s">
        <v>406</v>
      </c>
    </row>
    <row r="88" spans="1:6" ht="15.75" customHeight="1" x14ac:dyDescent="0.25">
      <c r="A88" s="39" t="s">
        <v>407</v>
      </c>
      <c r="B88" s="37" t="s">
        <v>379</v>
      </c>
      <c r="C88" s="37" t="s">
        <v>380</v>
      </c>
      <c r="D88" s="37" t="s">
        <v>135</v>
      </c>
      <c r="E88" s="45" t="s">
        <v>408</v>
      </c>
      <c r="F88" s="45" t="s">
        <v>409</v>
      </c>
    </row>
    <row r="89" spans="1:6" ht="15.75" customHeight="1" x14ac:dyDescent="0.25">
      <c r="A89" s="39" t="s">
        <v>410</v>
      </c>
      <c r="B89" s="37" t="s">
        <v>379</v>
      </c>
      <c r="C89" s="37" t="s">
        <v>380</v>
      </c>
      <c r="D89" s="37" t="s">
        <v>135</v>
      </c>
      <c r="E89" s="46" t="s">
        <v>411</v>
      </c>
      <c r="F89" s="46" t="s">
        <v>412</v>
      </c>
    </row>
    <row r="90" spans="1:6" ht="15.75" customHeight="1" x14ac:dyDescent="0.25">
      <c r="A90" s="39" t="s">
        <v>413</v>
      </c>
      <c r="B90" s="37" t="s">
        <v>379</v>
      </c>
      <c r="C90" s="37" t="s">
        <v>380</v>
      </c>
      <c r="D90" s="37" t="s">
        <v>135</v>
      </c>
      <c r="E90" s="45" t="s">
        <v>414</v>
      </c>
      <c r="F90" s="45" t="s">
        <v>415</v>
      </c>
    </row>
    <row r="91" spans="1:6" s="43" customFormat="1" ht="15.75" customHeight="1" x14ac:dyDescent="0.25">
      <c r="A91" s="39" t="s">
        <v>416</v>
      </c>
      <c r="B91" s="42" t="s">
        <v>379</v>
      </c>
      <c r="C91" s="42" t="s">
        <v>417</v>
      </c>
      <c r="D91" s="42" t="s">
        <v>135</v>
      </c>
      <c r="E91" s="47" t="s">
        <v>418</v>
      </c>
      <c r="F91" s="47" t="s">
        <v>419</v>
      </c>
    </row>
    <row r="92" spans="1:6" ht="15.75" customHeight="1" x14ac:dyDescent="0.25">
      <c r="A92" s="39" t="s">
        <v>420</v>
      </c>
      <c r="B92" s="37" t="s">
        <v>379</v>
      </c>
      <c r="C92" s="37" t="s">
        <v>380</v>
      </c>
      <c r="D92" s="37" t="s">
        <v>421</v>
      </c>
      <c r="E92" s="48" t="s">
        <v>422</v>
      </c>
      <c r="F92" s="48" t="s">
        <v>423</v>
      </c>
    </row>
    <row r="93" spans="1:6" ht="15.75" customHeight="1" x14ac:dyDescent="0.25">
      <c r="A93" s="39" t="s">
        <v>424</v>
      </c>
      <c r="B93" s="37" t="s">
        <v>379</v>
      </c>
      <c r="C93" s="40" t="s">
        <v>380</v>
      </c>
      <c r="D93" s="37" t="s">
        <v>421</v>
      </c>
      <c r="E93" s="45" t="s">
        <v>425</v>
      </c>
      <c r="F93" s="45" t="s">
        <v>426</v>
      </c>
    </row>
    <row r="94" spans="1:6" ht="15.75" customHeight="1" x14ac:dyDescent="0.25">
      <c r="A94" s="39" t="s">
        <v>427</v>
      </c>
      <c r="B94" s="37" t="s">
        <v>379</v>
      </c>
      <c r="C94" s="40" t="s">
        <v>428</v>
      </c>
      <c r="D94" s="37" t="s">
        <v>429</v>
      </c>
      <c r="E94" s="45" t="s">
        <v>430</v>
      </c>
      <c r="F94" s="45" t="s">
        <v>431</v>
      </c>
    </row>
    <row r="95" spans="1:6" ht="15.75" customHeight="1" x14ac:dyDescent="0.2">
      <c r="A95" s="39" t="s">
        <v>432</v>
      </c>
      <c r="B95" s="37" t="s">
        <v>379</v>
      </c>
      <c r="C95" s="49" t="s">
        <v>433</v>
      </c>
      <c r="D95" s="37" t="s">
        <v>97</v>
      </c>
      <c r="E95" s="45" t="s">
        <v>434</v>
      </c>
      <c r="F95" s="45" t="s">
        <v>435</v>
      </c>
    </row>
    <row r="96" spans="1:6" ht="15.75" customHeight="1" x14ac:dyDescent="0.25">
      <c r="A96" s="39" t="s">
        <v>436</v>
      </c>
      <c r="B96" s="37" t="s">
        <v>379</v>
      </c>
      <c r="C96" s="40" t="s">
        <v>437</v>
      </c>
      <c r="D96" s="37" t="s">
        <v>97</v>
      </c>
      <c r="E96" s="45" t="s">
        <v>438</v>
      </c>
      <c r="F96" s="45" t="s">
        <v>439</v>
      </c>
    </row>
    <row r="97" spans="1:6" ht="15.75" customHeight="1" x14ac:dyDescent="0.25">
      <c r="A97" s="39" t="s">
        <v>440</v>
      </c>
      <c r="B97" s="37" t="s">
        <v>379</v>
      </c>
      <c r="C97" s="40" t="s">
        <v>441</v>
      </c>
      <c r="D97" s="37" t="s">
        <v>97</v>
      </c>
      <c r="E97" s="45" t="s">
        <v>442</v>
      </c>
      <c r="F97" s="45" t="s">
        <v>443</v>
      </c>
    </row>
    <row r="98" spans="1:6" ht="15.75" customHeight="1" x14ac:dyDescent="0.25">
      <c r="A98" s="39" t="s">
        <v>444</v>
      </c>
      <c r="B98" s="37" t="s">
        <v>379</v>
      </c>
      <c r="C98" s="40" t="s">
        <v>441</v>
      </c>
      <c r="D98" s="37" t="s">
        <v>97</v>
      </c>
      <c r="E98" s="45" t="s">
        <v>445</v>
      </c>
      <c r="F98" s="45" t="s">
        <v>446</v>
      </c>
    </row>
    <row r="99" spans="1:6" ht="15.75" customHeight="1" x14ac:dyDescent="0.25">
      <c r="A99" s="39" t="s">
        <v>447</v>
      </c>
      <c r="B99" s="37" t="s">
        <v>379</v>
      </c>
      <c r="C99" s="40" t="s">
        <v>448</v>
      </c>
      <c r="D99" s="37" t="s">
        <v>97</v>
      </c>
      <c r="E99" s="45" t="s">
        <v>449</v>
      </c>
      <c r="F99" s="45" t="s">
        <v>450</v>
      </c>
    </row>
    <row r="100" spans="1:6" ht="15.75" customHeight="1" x14ac:dyDescent="0.25">
      <c r="A100" s="39" t="s">
        <v>451</v>
      </c>
      <c r="B100" s="37" t="s">
        <v>379</v>
      </c>
      <c r="C100" s="40" t="s">
        <v>452</v>
      </c>
      <c r="D100" s="37" t="s">
        <v>97</v>
      </c>
      <c r="E100" s="45" t="s">
        <v>453</v>
      </c>
      <c r="F100" s="45" t="s">
        <v>454</v>
      </c>
    </row>
    <row r="101" spans="1:6" ht="15.75" customHeight="1" x14ac:dyDescent="0.25">
      <c r="A101" s="39" t="s">
        <v>455</v>
      </c>
      <c r="B101" s="37" t="s">
        <v>379</v>
      </c>
      <c r="C101" s="40" t="s">
        <v>456</v>
      </c>
      <c r="D101" s="37" t="s">
        <v>97</v>
      </c>
      <c r="E101" s="45" t="s">
        <v>457</v>
      </c>
      <c r="F101" s="45" t="s">
        <v>458</v>
      </c>
    </row>
    <row r="102" spans="1:6" ht="15.75" customHeight="1" x14ac:dyDescent="0.25">
      <c r="A102" s="39" t="s">
        <v>459</v>
      </c>
      <c r="B102" s="37" t="s">
        <v>379</v>
      </c>
      <c r="C102" s="50" t="s">
        <v>460</v>
      </c>
      <c r="D102" s="37" t="s">
        <v>97</v>
      </c>
      <c r="E102" s="45" t="s">
        <v>461</v>
      </c>
      <c r="F102" s="45" t="s">
        <v>462</v>
      </c>
    </row>
    <row r="103" spans="1:6" ht="15.75" customHeight="1" x14ac:dyDescent="0.25">
      <c r="A103" s="39" t="s">
        <v>463</v>
      </c>
      <c r="B103" s="37" t="s">
        <v>379</v>
      </c>
      <c r="C103" s="40" t="s">
        <v>464</v>
      </c>
      <c r="D103" s="37" t="s">
        <v>97</v>
      </c>
      <c r="E103" s="45" t="s">
        <v>465</v>
      </c>
      <c r="F103" s="45" t="s">
        <v>466</v>
      </c>
    </row>
    <row r="104" spans="1:6" ht="15.75" customHeight="1" x14ac:dyDescent="0.25">
      <c r="A104" s="39" t="s">
        <v>467</v>
      </c>
      <c r="B104" s="37" t="s">
        <v>379</v>
      </c>
      <c r="C104" s="40" t="s">
        <v>468</v>
      </c>
      <c r="D104" s="37" t="s">
        <v>97</v>
      </c>
      <c r="E104" s="45" t="s">
        <v>469</v>
      </c>
      <c r="F104" s="45" t="s">
        <v>470</v>
      </c>
    </row>
    <row r="105" spans="1:6" ht="15.75" customHeight="1" x14ac:dyDescent="0.25">
      <c r="A105" s="39" t="s">
        <v>471</v>
      </c>
      <c r="B105" s="37" t="s">
        <v>379</v>
      </c>
      <c r="C105" s="40" t="s">
        <v>472</v>
      </c>
      <c r="D105" s="37" t="s">
        <v>97</v>
      </c>
      <c r="E105" s="45" t="s">
        <v>473</v>
      </c>
      <c r="F105" s="45" t="s">
        <v>474</v>
      </c>
    </row>
    <row r="106" spans="1:6" ht="15.75" customHeight="1" x14ac:dyDescent="0.25">
      <c r="A106" s="39" t="s">
        <v>475</v>
      </c>
      <c r="B106" s="37" t="s">
        <v>379</v>
      </c>
      <c r="C106" s="40" t="s">
        <v>476</v>
      </c>
      <c r="D106" s="37" t="s">
        <v>97</v>
      </c>
      <c r="E106" s="45" t="s">
        <v>477</v>
      </c>
      <c r="F106" s="45" t="s">
        <v>478</v>
      </c>
    </row>
    <row r="107" spans="1:6" ht="15.75" customHeight="1" x14ac:dyDescent="0.25">
      <c r="A107" s="39" t="s">
        <v>479</v>
      </c>
      <c r="B107" s="37" t="s">
        <v>379</v>
      </c>
      <c r="C107" s="40" t="s">
        <v>480</v>
      </c>
      <c r="D107" s="37" t="s">
        <v>97</v>
      </c>
      <c r="E107" s="45" t="s">
        <v>481</v>
      </c>
      <c r="F107" s="45" t="s">
        <v>482</v>
      </c>
    </row>
    <row r="108" spans="1:6" ht="15.75" customHeight="1" x14ac:dyDescent="0.25">
      <c r="A108" s="39" t="s">
        <v>483</v>
      </c>
      <c r="B108" s="37" t="s">
        <v>379</v>
      </c>
      <c r="C108" s="40" t="s">
        <v>484</v>
      </c>
      <c r="D108" s="37" t="s">
        <v>97</v>
      </c>
      <c r="E108" s="45" t="s">
        <v>485</v>
      </c>
      <c r="F108" s="45" t="s">
        <v>486</v>
      </c>
    </row>
    <row r="109" spans="1:6" ht="15.75" customHeight="1" x14ac:dyDescent="0.25">
      <c r="A109" s="39" t="s">
        <v>487</v>
      </c>
      <c r="B109" s="37" t="s">
        <v>379</v>
      </c>
      <c r="C109" s="40" t="s">
        <v>484</v>
      </c>
      <c r="D109" s="37" t="s">
        <v>97</v>
      </c>
      <c r="E109" s="45" t="s">
        <v>488</v>
      </c>
      <c r="F109" s="45" t="s">
        <v>489</v>
      </c>
    </row>
    <row r="110" spans="1:6" ht="15.75" customHeight="1" x14ac:dyDescent="0.25">
      <c r="A110" s="39" t="s">
        <v>490</v>
      </c>
      <c r="B110" s="37" t="s">
        <v>379</v>
      </c>
      <c r="C110" s="40" t="s">
        <v>428</v>
      </c>
      <c r="D110" s="37" t="s">
        <v>97</v>
      </c>
      <c r="E110" s="51" t="s">
        <v>491</v>
      </c>
      <c r="F110" s="51" t="s">
        <v>492</v>
      </c>
    </row>
    <row r="111" spans="1:6" ht="15.75" customHeight="1" x14ac:dyDescent="0.25">
      <c r="A111" s="39" t="s">
        <v>493</v>
      </c>
      <c r="B111" s="37" t="s">
        <v>379</v>
      </c>
      <c r="C111" s="40" t="s">
        <v>494</v>
      </c>
      <c r="D111" s="37" t="s">
        <v>97</v>
      </c>
      <c r="E111" s="51" t="s">
        <v>495</v>
      </c>
      <c r="F111" s="51" t="s">
        <v>496</v>
      </c>
    </row>
    <row r="112" spans="1:6" ht="15.75" customHeight="1" x14ac:dyDescent="0.25">
      <c r="A112" s="39" t="s">
        <v>497</v>
      </c>
      <c r="B112" s="37" t="s">
        <v>498</v>
      </c>
      <c r="C112" s="40" t="s">
        <v>499</v>
      </c>
      <c r="D112" s="37" t="s">
        <v>97</v>
      </c>
      <c r="E112" s="51" t="s">
        <v>500</v>
      </c>
      <c r="F112" s="51" t="s">
        <v>501</v>
      </c>
    </row>
    <row r="113" spans="1:6" ht="15.75" customHeight="1" x14ac:dyDescent="0.25">
      <c r="A113" s="39" t="s">
        <v>502</v>
      </c>
      <c r="B113" s="37" t="s">
        <v>498</v>
      </c>
      <c r="C113" s="40" t="s">
        <v>503</v>
      </c>
      <c r="D113" s="37" t="s">
        <v>97</v>
      </c>
      <c r="E113" s="45" t="s">
        <v>504</v>
      </c>
      <c r="F113" s="45" t="s">
        <v>505</v>
      </c>
    </row>
    <row r="116" spans="1:6" ht="51" customHeight="1" x14ac:dyDescent="0.25">
      <c r="A116" s="80" t="s">
        <v>517</v>
      </c>
      <c r="B116" s="80"/>
      <c r="C116" s="80"/>
      <c r="D116" s="80"/>
      <c r="E116" s="80"/>
      <c r="F116" s="80"/>
    </row>
    <row r="118" spans="1:6" s="65" customFormat="1" ht="33" customHeight="1" x14ac:dyDescent="0.25">
      <c r="A118" s="81" t="s">
        <v>518</v>
      </c>
      <c r="B118" s="81"/>
      <c r="C118" s="81"/>
      <c r="D118" s="81"/>
      <c r="E118" s="81"/>
      <c r="F118" s="81"/>
    </row>
  </sheetData>
  <mergeCells count="3">
    <mergeCell ref="A1:D1"/>
    <mergeCell ref="A116:F116"/>
    <mergeCell ref="A118:F1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5"/>
  <sheetViews>
    <sheetView workbookViewId="0">
      <selection activeCell="L8" sqref="L8"/>
    </sheetView>
  </sheetViews>
  <sheetFormatPr defaultRowHeight="15" x14ac:dyDescent="0.25"/>
  <cols>
    <col min="1" max="1" width="4.7109375" customWidth="1"/>
    <col min="2" max="2" width="25.85546875" customWidth="1"/>
    <col min="3" max="3" width="16.140625" customWidth="1"/>
    <col min="4" max="4" width="13.42578125" customWidth="1"/>
    <col min="5" max="5" width="10.42578125" customWidth="1"/>
    <col min="6" max="6" width="12.7109375" customWidth="1"/>
  </cols>
  <sheetData>
    <row r="2" spans="2:11" ht="18" x14ac:dyDescent="0.25">
      <c r="C2" s="12" t="s">
        <v>520</v>
      </c>
    </row>
    <row r="3" spans="2:11" ht="33" customHeight="1" x14ac:dyDescent="0.3">
      <c r="B3" s="82" t="s">
        <v>41</v>
      </c>
      <c r="C3" s="82"/>
      <c r="D3" s="82"/>
      <c r="E3" s="82"/>
      <c r="F3" s="82"/>
    </row>
    <row r="4" spans="2:11" x14ac:dyDescent="0.25">
      <c r="B4" s="1"/>
      <c r="C4" s="1" t="s">
        <v>8</v>
      </c>
      <c r="D4" s="1"/>
      <c r="E4" s="1"/>
      <c r="F4" s="1"/>
    </row>
    <row r="5" spans="2:11" x14ac:dyDescent="0.25">
      <c r="B5" s="2" t="s">
        <v>0</v>
      </c>
      <c r="C5" s="2" t="s">
        <v>9</v>
      </c>
      <c r="D5" s="2" t="s">
        <v>1</v>
      </c>
      <c r="E5" s="2" t="s">
        <v>2</v>
      </c>
      <c r="F5" s="2" t="s">
        <v>3</v>
      </c>
    </row>
    <row r="6" spans="2:11" ht="15.75" thickBot="1" x14ac:dyDescent="0.3">
      <c r="B6" s="3" t="s">
        <v>34</v>
      </c>
      <c r="C6" s="3">
        <v>34</v>
      </c>
      <c r="D6" s="3">
        <v>62</v>
      </c>
      <c r="E6" s="3">
        <v>14</v>
      </c>
      <c r="F6" s="3">
        <f>E6+D6+C6</f>
        <v>110</v>
      </c>
    </row>
    <row r="7" spans="2:11" ht="15.75" thickBot="1" x14ac:dyDescent="0.3">
      <c r="B7" s="13" t="s">
        <v>26</v>
      </c>
      <c r="C7" s="14">
        <f>C6*100/110</f>
        <v>30.90909090909091</v>
      </c>
      <c r="D7" s="14">
        <f t="shared" ref="D7:F7" si="0">D6*100/110</f>
        <v>56.363636363636367</v>
      </c>
      <c r="E7" s="14">
        <f t="shared" si="0"/>
        <v>12.727272727272727</v>
      </c>
      <c r="F7" s="15">
        <f t="shared" si="0"/>
        <v>100</v>
      </c>
    </row>
    <row r="8" spans="2:11" x14ac:dyDescent="0.25">
      <c r="B8" s="4" t="s">
        <v>35</v>
      </c>
      <c r="C8" s="1"/>
      <c r="D8" s="1"/>
      <c r="E8" s="1"/>
      <c r="F8" s="1"/>
    </row>
    <row r="9" spans="2:11" x14ac:dyDescent="0.25">
      <c r="B9" s="5" t="s">
        <v>4</v>
      </c>
      <c r="C9" s="5">
        <v>1105</v>
      </c>
      <c r="D9" s="5">
        <v>1115</v>
      </c>
      <c r="E9" s="5">
        <v>170</v>
      </c>
      <c r="F9" s="5">
        <f>E9+D9+C9</f>
        <v>2390</v>
      </c>
    </row>
    <row r="10" spans="2:11" x14ac:dyDescent="0.25">
      <c r="B10" s="5" t="s">
        <v>5</v>
      </c>
      <c r="C10" s="5">
        <v>2870</v>
      </c>
      <c r="D10" s="5">
        <v>3215</v>
      </c>
      <c r="E10" s="5">
        <v>110</v>
      </c>
      <c r="F10" s="5">
        <f t="shared" ref="F10:F13" si="1">E10+D10+C10</f>
        <v>6195</v>
      </c>
      <c r="K10" t="s">
        <v>8</v>
      </c>
    </row>
    <row r="11" spans="2:11" x14ac:dyDescent="0.25">
      <c r="B11" s="5" t="s">
        <v>6</v>
      </c>
      <c r="C11" s="5">
        <v>2480</v>
      </c>
      <c r="D11" s="5">
        <v>1615</v>
      </c>
      <c r="E11" s="5">
        <v>30</v>
      </c>
      <c r="F11" s="5">
        <f t="shared" si="1"/>
        <v>4125</v>
      </c>
    </row>
    <row r="12" spans="2:11" x14ac:dyDescent="0.25">
      <c r="B12" s="5" t="s">
        <v>7</v>
      </c>
      <c r="C12" s="5">
        <v>4080</v>
      </c>
      <c r="D12" s="5">
        <v>3010</v>
      </c>
      <c r="E12" s="5">
        <v>345</v>
      </c>
      <c r="F12" s="5">
        <f t="shared" si="1"/>
        <v>7435</v>
      </c>
      <c r="K12" t="s">
        <v>8</v>
      </c>
    </row>
    <row r="13" spans="2:11" ht="15.75" thickBot="1" x14ac:dyDescent="0.3">
      <c r="B13" s="6" t="s">
        <v>10</v>
      </c>
      <c r="C13" s="6">
        <f>C12+C11+C10+C9</f>
        <v>10535</v>
      </c>
      <c r="D13" s="6">
        <f t="shared" ref="D13:E13" si="2">D12+D11+D10+D9</f>
        <v>8955</v>
      </c>
      <c r="E13" s="6">
        <f t="shared" si="2"/>
        <v>655</v>
      </c>
      <c r="F13" s="6">
        <f t="shared" si="1"/>
        <v>20145</v>
      </c>
    </row>
    <row r="14" spans="2:11" ht="15.75" thickBot="1" x14ac:dyDescent="0.3">
      <c r="B14" s="16" t="s">
        <v>23</v>
      </c>
      <c r="C14" s="14">
        <f>C13*100/20145</f>
        <v>52.295855050881109</v>
      </c>
      <c r="D14" s="14">
        <f>D13*100/20145</f>
        <v>44.452717795979154</v>
      </c>
      <c r="E14" s="14">
        <f>E13*100/20145</f>
        <v>3.251427153139737</v>
      </c>
      <c r="F14" s="15">
        <v>100</v>
      </c>
      <c r="I14" t="s">
        <v>8</v>
      </c>
    </row>
    <row r="15" spans="2:11" x14ac:dyDescent="0.25">
      <c r="B15" s="1"/>
      <c r="C15" s="1"/>
      <c r="D15" s="1"/>
      <c r="E15" s="1"/>
      <c r="F15" s="1"/>
      <c r="I15" t="s">
        <v>8</v>
      </c>
    </row>
    <row r="16" spans="2:11" x14ac:dyDescent="0.25">
      <c r="B16" s="7" t="s">
        <v>36</v>
      </c>
      <c r="C16" s="1"/>
      <c r="D16" s="1"/>
      <c r="E16" s="1"/>
      <c r="F16" s="1"/>
      <c r="I16" t="s">
        <v>8</v>
      </c>
    </row>
    <row r="17" spans="2:6" x14ac:dyDescent="0.25">
      <c r="B17" s="5" t="s">
        <v>11</v>
      </c>
      <c r="C17" s="5">
        <v>15</v>
      </c>
      <c r="D17" s="5">
        <v>20</v>
      </c>
      <c r="E17" s="5"/>
      <c r="F17" s="3">
        <f t="shared" ref="F17:F27" si="3">E17+D17+C17</f>
        <v>35</v>
      </c>
    </row>
    <row r="18" spans="2:6" x14ac:dyDescent="0.25">
      <c r="B18" s="5" t="s">
        <v>15</v>
      </c>
      <c r="C18" s="5">
        <v>25</v>
      </c>
      <c r="D18" s="5">
        <v>5</v>
      </c>
      <c r="E18" s="5">
        <v>5</v>
      </c>
      <c r="F18" s="3">
        <f t="shared" si="3"/>
        <v>35</v>
      </c>
    </row>
    <row r="19" spans="2:6" x14ac:dyDescent="0.25">
      <c r="B19" s="5" t="s">
        <v>16</v>
      </c>
      <c r="C19" s="5">
        <v>5</v>
      </c>
      <c r="D19" s="5">
        <v>5</v>
      </c>
      <c r="E19" s="5"/>
      <c r="F19" s="3">
        <f t="shared" si="3"/>
        <v>10</v>
      </c>
    </row>
    <row r="20" spans="2:6" x14ac:dyDescent="0.25">
      <c r="B20" s="5" t="s">
        <v>12</v>
      </c>
      <c r="C20" s="5">
        <v>20</v>
      </c>
      <c r="D20" s="5">
        <v>5</v>
      </c>
      <c r="E20" s="5"/>
      <c r="F20" s="3">
        <f t="shared" si="3"/>
        <v>25</v>
      </c>
    </row>
    <row r="21" spans="2:6" x14ac:dyDescent="0.25">
      <c r="B21" s="5" t="s">
        <v>21</v>
      </c>
      <c r="C21" s="5">
        <v>0</v>
      </c>
      <c r="D21" s="5">
        <v>0</v>
      </c>
      <c r="E21" s="5"/>
      <c r="F21" s="3">
        <f t="shared" si="3"/>
        <v>0</v>
      </c>
    </row>
    <row r="22" spans="2:6" x14ac:dyDescent="0.25">
      <c r="B22" s="5" t="s">
        <v>14</v>
      </c>
      <c r="C22" s="5">
        <v>5</v>
      </c>
      <c r="D22" s="5">
        <v>10</v>
      </c>
      <c r="E22" s="5"/>
      <c r="F22" s="3">
        <f t="shared" si="3"/>
        <v>15</v>
      </c>
    </row>
    <row r="23" spans="2:6" x14ac:dyDescent="0.25">
      <c r="B23" s="5" t="s">
        <v>17</v>
      </c>
      <c r="C23" s="5">
        <v>30</v>
      </c>
      <c r="D23" s="5">
        <v>75</v>
      </c>
      <c r="E23" s="5">
        <v>5</v>
      </c>
      <c r="F23" s="3">
        <f t="shared" si="3"/>
        <v>110</v>
      </c>
    </row>
    <row r="24" spans="2:6" x14ac:dyDescent="0.25">
      <c r="B24" s="5" t="s">
        <v>18</v>
      </c>
      <c r="C24" s="5">
        <v>15</v>
      </c>
      <c r="D24" s="5">
        <v>45</v>
      </c>
      <c r="E24" s="5"/>
      <c r="F24" s="3">
        <f t="shared" si="3"/>
        <v>60</v>
      </c>
    </row>
    <row r="25" spans="2:6" x14ac:dyDescent="0.25">
      <c r="B25" s="5" t="s">
        <v>13</v>
      </c>
      <c r="C25" s="5">
        <v>165</v>
      </c>
      <c r="D25" s="5">
        <v>5</v>
      </c>
      <c r="E25" s="5"/>
      <c r="F25" s="3">
        <f t="shared" si="3"/>
        <v>170</v>
      </c>
    </row>
    <row r="26" spans="2:6" x14ac:dyDescent="0.25">
      <c r="B26" s="5" t="s">
        <v>19</v>
      </c>
      <c r="C26" s="5">
        <v>200</v>
      </c>
      <c r="D26" s="5">
        <v>20</v>
      </c>
      <c r="E26" s="5"/>
      <c r="F26" s="3">
        <f t="shared" si="3"/>
        <v>220</v>
      </c>
    </row>
    <row r="27" spans="2:6" ht="15.75" thickBot="1" x14ac:dyDescent="0.3">
      <c r="B27" s="3" t="s">
        <v>20</v>
      </c>
      <c r="C27" s="3">
        <v>90</v>
      </c>
      <c r="D27" s="3">
        <v>30</v>
      </c>
      <c r="E27" s="3">
        <v>30</v>
      </c>
      <c r="F27" s="3">
        <f t="shared" si="3"/>
        <v>150</v>
      </c>
    </row>
    <row r="28" spans="2:6" x14ac:dyDescent="0.25">
      <c r="B28" s="8" t="s">
        <v>25</v>
      </c>
      <c r="C28" s="9">
        <f>SUM(C17:C27)</f>
        <v>570</v>
      </c>
      <c r="D28" s="9">
        <f t="shared" ref="D28:F28" si="4">SUM(D17:D27)</f>
        <v>220</v>
      </c>
      <c r="E28" s="9">
        <f t="shared" si="4"/>
        <v>40</v>
      </c>
      <c r="F28" s="10">
        <f t="shared" si="4"/>
        <v>830</v>
      </c>
    </row>
    <row r="29" spans="2:6" x14ac:dyDescent="0.25">
      <c r="B29" s="17" t="s">
        <v>24</v>
      </c>
      <c r="C29" s="18">
        <f>C28*100/830</f>
        <v>68.674698795180717</v>
      </c>
      <c r="D29" s="18">
        <f t="shared" ref="D29:F29" si="5">D28*100/830</f>
        <v>26.506024096385541</v>
      </c>
      <c r="E29" s="18">
        <f t="shared" si="5"/>
        <v>4.8192771084337354</v>
      </c>
      <c r="F29" s="19">
        <f t="shared" si="5"/>
        <v>100</v>
      </c>
    </row>
    <row r="30" spans="2:6" x14ac:dyDescent="0.25">
      <c r="B30" s="17" t="s">
        <v>37</v>
      </c>
      <c r="C30" s="18">
        <f>C28*100/7435</f>
        <v>7.666442501681237</v>
      </c>
      <c r="D30" s="18">
        <f t="shared" ref="D30:F30" si="6">D28*100/7435</f>
        <v>2.9589778076664426</v>
      </c>
      <c r="E30" s="18">
        <f t="shared" si="6"/>
        <v>0.53799596503026226</v>
      </c>
      <c r="F30" s="19">
        <f t="shared" si="6"/>
        <v>11.163416274377942</v>
      </c>
    </row>
    <row r="31" spans="2:6" ht="15.75" thickBot="1" x14ac:dyDescent="0.3">
      <c r="B31" s="20" t="s">
        <v>22</v>
      </c>
      <c r="C31" s="21">
        <f>C28*100/20145</f>
        <v>2.8294862248696946</v>
      </c>
      <c r="D31" s="21">
        <f t="shared" ref="D31:F31" si="7">D28*100/20145</f>
        <v>1.0920824025812856</v>
      </c>
      <c r="E31" s="21">
        <f t="shared" si="7"/>
        <v>0.19856043683296104</v>
      </c>
      <c r="F31" s="22">
        <f t="shared" si="7"/>
        <v>4.1201290642839412</v>
      </c>
    </row>
    <row r="32" spans="2:6" ht="15.75" thickBot="1" x14ac:dyDescent="0.3">
      <c r="B32" s="1"/>
      <c r="C32" s="1"/>
      <c r="D32" s="1"/>
      <c r="E32" s="1"/>
      <c r="F32" s="1"/>
    </row>
    <row r="33" spans="2:6" ht="15.75" thickBot="1" x14ac:dyDescent="0.3">
      <c r="B33" s="67" t="s">
        <v>27</v>
      </c>
      <c r="C33" s="1"/>
      <c r="D33" s="1"/>
      <c r="E33" s="1"/>
      <c r="F33" s="1"/>
    </row>
    <row r="34" spans="2:6" x14ac:dyDescent="0.25">
      <c r="B34" s="66" t="s">
        <v>31</v>
      </c>
      <c r="C34" s="5" t="s">
        <v>32</v>
      </c>
      <c r="D34" s="5" t="s">
        <v>32</v>
      </c>
      <c r="E34" s="5" t="s">
        <v>32</v>
      </c>
      <c r="F34" s="5">
        <v>0</v>
      </c>
    </row>
    <row r="35" spans="2:6" x14ac:dyDescent="0.25">
      <c r="B35" s="5" t="s">
        <v>28</v>
      </c>
      <c r="C35" s="5" t="s">
        <v>32</v>
      </c>
      <c r="D35" s="5" t="s">
        <v>32</v>
      </c>
      <c r="E35" s="5" t="s">
        <v>32</v>
      </c>
      <c r="F35" s="5">
        <v>0</v>
      </c>
    </row>
    <row r="36" spans="2:6" x14ac:dyDescent="0.25">
      <c r="B36" s="5" t="s">
        <v>29</v>
      </c>
      <c r="C36" s="5" t="s">
        <v>32</v>
      </c>
      <c r="D36" s="5" t="s">
        <v>32</v>
      </c>
      <c r="E36" s="5" t="s">
        <v>32</v>
      </c>
      <c r="F36" s="5">
        <v>0</v>
      </c>
    </row>
    <row r="37" spans="2:6" x14ac:dyDescent="0.25">
      <c r="B37" s="5" t="s">
        <v>11</v>
      </c>
      <c r="C37" s="5">
        <v>15</v>
      </c>
      <c r="D37" s="5">
        <v>20</v>
      </c>
      <c r="E37" s="5">
        <v>0</v>
      </c>
      <c r="F37" s="3">
        <f t="shared" ref="F37" si="8">E37+D37+C37</f>
        <v>35</v>
      </c>
    </row>
    <row r="38" spans="2:6" ht="15.75" thickBot="1" x14ac:dyDescent="0.3">
      <c r="B38" s="3" t="s">
        <v>21</v>
      </c>
      <c r="C38" s="3" t="s">
        <v>32</v>
      </c>
      <c r="D38" s="3" t="s">
        <v>32</v>
      </c>
      <c r="E38" s="3" t="s">
        <v>32</v>
      </c>
      <c r="F38" s="3">
        <v>0</v>
      </c>
    </row>
    <row r="39" spans="2:6" x14ac:dyDescent="0.25">
      <c r="B39" s="11" t="s">
        <v>39</v>
      </c>
      <c r="C39" s="9">
        <v>15</v>
      </c>
      <c r="D39" s="9">
        <v>20</v>
      </c>
      <c r="E39" s="9">
        <v>0</v>
      </c>
      <c r="F39" s="10">
        <v>35</v>
      </c>
    </row>
    <row r="40" spans="2:6" x14ac:dyDescent="0.25">
      <c r="B40" s="17" t="s">
        <v>38</v>
      </c>
      <c r="C40" s="18">
        <f>15*100/7435</f>
        <v>0.20174848688634836</v>
      </c>
      <c r="D40" s="18">
        <f t="shared" ref="D40:E40" si="9">15*100/7435</f>
        <v>0.20174848688634836</v>
      </c>
      <c r="E40" s="18">
        <f t="shared" si="9"/>
        <v>0.20174848688634836</v>
      </c>
      <c r="F40" s="19">
        <f>15*100/7435</f>
        <v>0.20174848688634836</v>
      </c>
    </row>
    <row r="41" spans="2:6" x14ac:dyDescent="0.25">
      <c r="B41" s="23" t="s">
        <v>40</v>
      </c>
      <c r="C41" s="7">
        <v>93</v>
      </c>
      <c r="D41" s="24" t="s">
        <v>33</v>
      </c>
      <c r="E41" s="7">
        <v>0</v>
      </c>
      <c r="F41" s="25">
        <v>110</v>
      </c>
    </row>
    <row r="42" spans="2:6" ht="15.75" thickBot="1" x14ac:dyDescent="0.3">
      <c r="B42" s="26" t="s">
        <v>30</v>
      </c>
      <c r="C42" s="27">
        <f>C41*100/4080</f>
        <v>2.2794117647058822</v>
      </c>
      <c r="D42" s="27">
        <f>20*100/4080</f>
        <v>0.49019607843137253</v>
      </c>
      <c r="E42" s="27">
        <f t="shared" ref="E42:F42" si="10">E41*100/4080</f>
        <v>0</v>
      </c>
      <c r="F42" s="28">
        <f t="shared" si="10"/>
        <v>2.6960784313725492</v>
      </c>
    </row>
    <row r="43" spans="2:6" x14ac:dyDescent="0.25">
      <c r="B43" s="1"/>
      <c r="C43" s="1"/>
      <c r="D43" s="1"/>
      <c r="E43" s="1"/>
      <c r="F43" s="1"/>
    </row>
    <row r="44" spans="2:6" x14ac:dyDescent="0.25">
      <c r="B44" s="1"/>
      <c r="C44" s="1"/>
      <c r="D44" s="1"/>
      <c r="E44" s="1"/>
      <c r="F44" s="1"/>
    </row>
    <row r="45" spans="2:6" ht="75.75" customHeight="1" x14ac:dyDescent="0.25">
      <c r="B45" s="83" t="s">
        <v>519</v>
      </c>
      <c r="C45" s="83"/>
      <c r="D45" s="83"/>
      <c r="E45" s="83"/>
      <c r="F45" s="83"/>
    </row>
  </sheetData>
  <mergeCells count="2">
    <mergeCell ref="B3:F3"/>
    <mergeCell ref="B45:F4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Notes</vt:lpstr>
      <vt:lpstr>D_Instituions (1964)</vt:lpstr>
      <vt:lpstr>D_Students (1964)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2018-06-24T08:52:21Z</cp:lastPrinted>
  <dcterms:created xsi:type="dcterms:W3CDTF">2018-06-23T14:50:22Z</dcterms:created>
  <dcterms:modified xsi:type="dcterms:W3CDTF">2018-11-14T17:17:02Z</dcterms:modified>
</cp:coreProperties>
</file>