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HAF\H_TRAB_AC\book_eds_Southern African Liberation Movements in the Global Cold War_Gruyter, 2019\HAF_Chap\Anexos finais\"/>
    </mc:Choice>
  </mc:AlternateContent>
  <bookViews>
    <workbookView xWindow="0" yWindow="0" windowWidth="24000" windowHeight="9435"/>
  </bookViews>
  <sheets>
    <sheet name="Notes" sheetId="16" r:id="rId1"/>
    <sheet name="D_Guerrilla Trainees_v1" sheetId="1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8" i="14" l="1"/>
  <c r="K96" i="14"/>
  <c r="K156" i="14"/>
  <c r="K151" i="14"/>
  <c r="K149" i="14"/>
  <c r="K148" i="14"/>
  <c r="K147" i="14"/>
  <c r="K146" i="14"/>
  <c r="K145" i="14"/>
  <c r="K143" i="14"/>
  <c r="K142" i="14"/>
  <c r="K138" i="14"/>
  <c r="K137" i="14"/>
  <c r="K135" i="14"/>
  <c r="K132" i="14"/>
  <c r="K130" i="14"/>
  <c r="K128" i="14"/>
  <c r="K124" i="14"/>
  <c r="K123" i="14"/>
  <c r="K161" i="14"/>
  <c r="K160" i="14"/>
  <c r="K34" i="14"/>
  <c r="K56" i="14"/>
  <c r="K119" i="14"/>
  <c r="K117" i="14"/>
  <c r="K115" i="14"/>
  <c r="K113" i="14"/>
  <c r="K110" i="14"/>
  <c r="K33" i="14"/>
  <c r="K32" i="14"/>
  <c r="K104" i="14"/>
  <c r="K103" i="14"/>
  <c r="K102" i="14"/>
  <c r="K29" i="14"/>
  <c r="K27" i="14"/>
  <c r="K41" i="14"/>
  <c r="K40" i="14"/>
  <c r="K18" i="14"/>
  <c r="K16" i="14"/>
  <c r="K89" i="14"/>
  <c r="K9" i="14"/>
  <c r="K76" i="14"/>
</calcChain>
</file>

<file path=xl/sharedStrings.xml><?xml version="1.0" encoding="utf-8"?>
<sst xmlns="http://schemas.openxmlformats.org/spreadsheetml/2006/main" count="1171" uniqueCount="559">
  <si>
    <t xml:space="preserve"> </t>
  </si>
  <si>
    <t>MPLA</t>
  </si>
  <si>
    <t>Year</t>
  </si>
  <si>
    <t>00/08/1964</t>
  </si>
  <si>
    <t>00/03/1965</t>
  </si>
  <si>
    <t>00/01/1965</t>
  </si>
  <si>
    <t>Country</t>
  </si>
  <si>
    <t>China</t>
  </si>
  <si>
    <t>Militar Camp</t>
  </si>
  <si>
    <t>Cuba</t>
  </si>
  <si>
    <t>El Cacho Military Camp</t>
  </si>
  <si>
    <t>Algeria</t>
  </si>
  <si>
    <t>Colbert Training Camp</t>
  </si>
  <si>
    <t xml:space="preserve">Libertation Movement </t>
  </si>
  <si>
    <t>Departure date</t>
  </si>
  <si>
    <t xml:space="preserve">Source </t>
  </si>
  <si>
    <t>Type of Training</t>
  </si>
  <si>
    <t>Arrival Date</t>
  </si>
  <si>
    <t>ADN SGDN Cx 4259 P. 10. (SCCIA, Oficio 3737, 2.10.1965</t>
  </si>
  <si>
    <t xml:space="preserve"> Basic</t>
  </si>
  <si>
    <t>ZAPU</t>
  </si>
  <si>
    <t xml:space="preserve">Stay (weeks) </t>
  </si>
  <si>
    <t xml:space="preserve"> Ouled-Agla Training Camp</t>
  </si>
  <si>
    <t>Arreridj Training Camp</t>
  </si>
  <si>
    <t>PIAGC ("Portuguese Land")</t>
  </si>
  <si>
    <t>40-50</t>
  </si>
  <si>
    <t>Women Guerrilla</t>
  </si>
  <si>
    <t>Instructors</t>
  </si>
  <si>
    <t>Algerians</t>
  </si>
  <si>
    <t>PAIGC</t>
  </si>
  <si>
    <t>Advanced</t>
  </si>
  <si>
    <t>Improved</t>
  </si>
  <si>
    <t>Chateaudum Camp</t>
  </si>
  <si>
    <t>Guerrilla Trainees</t>
  </si>
  <si>
    <t>Angola and Mozambique ["Portuguese Land"]</t>
  </si>
  <si>
    <t>Angolans and Mozambicans</t>
  </si>
  <si>
    <t>Ain Smara Camp</t>
  </si>
  <si>
    <t>Mozambicans</t>
  </si>
  <si>
    <t>Morocco</t>
  </si>
  <si>
    <t>Coordination</t>
  </si>
  <si>
    <t>CONCP Coordination Office</t>
  </si>
  <si>
    <t>Marocco</t>
  </si>
  <si>
    <t>"escritório coordenador do CONCP"</t>
  </si>
  <si>
    <t>ADN:SGDN: Cx 4345 P4c. Informação de "Alazán" para Satari, 08-05-1964.</t>
  </si>
  <si>
    <t>Tiaret Camp (or Centre)</t>
  </si>
  <si>
    <t>Guerrilla Training</t>
  </si>
  <si>
    <t>"nativos de Angola, Mozambique , Guinea Portuguesa o Cabo Verde"</t>
  </si>
  <si>
    <t>Southern African External Training Camps (Activities and Moves)</t>
  </si>
  <si>
    <t>Egypt, Algeria and China</t>
  </si>
  <si>
    <t>SWAPO</t>
  </si>
  <si>
    <t>China Militar Camps</t>
  </si>
  <si>
    <t>"unspecified nº "</t>
  </si>
  <si>
    <t>Course in Guerrilla warfare</t>
  </si>
  <si>
    <t>Cuba Training Camps</t>
  </si>
  <si>
    <t>100-200</t>
  </si>
  <si>
    <t>Zanzibar,  Kenya, S. Africa, Rhodesia, Angola, Mali and Ghana</t>
  </si>
  <si>
    <t>Tlemcem Training center</t>
  </si>
  <si>
    <t>[as a whole]</t>
  </si>
  <si>
    <t xml:space="preserve">1000 (since 1961) </t>
  </si>
  <si>
    <t>12 to 36</t>
  </si>
  <si>
    <t>Nanquim Military Academy</t>
  </si>
  <si>
    <t>Ghana</t>
  </si>
  <si>
    <t>ACCRA Training Camp</t>
  </si>
  <si>
    <t>Abenamasi Training Camp</t>
  </si>
  <si>
    <t>Basic Training</t>
  </si>
  <si>
    <t>Ghanaians</t>
  </si>
  <si>
    <t>Chinese</t>
  </si>
  <si>
    <t>2-3</t>
  </si>
  <si>
    <t>7-8</t>
  </si>
  <si>
    <t>00/11/1964</t>
  </si>
  <si>
    <t>"from Congo-Léopoldville"</t>
  </si>
  <si>
    <t>"from Cameroon"</t>
  </si>
  <si>
    <t>"From Niger"</t>
  </si>
  <si>
    <t>"from Portuguese Guinean"</t>
  </si>
  <si>
    <t>"from Mozambique "</t>
  </si>
  <si>
    <t>"from Pan African Congress of South Africa" (PAC-SA)</t>
  </si>
  <si>
    <t xml:space="preserve">The Ghanaians `"Guardas da Fonteira"  </t>
  </si>
  <si>
    <t>"From South West Africa"</t>
  </si>
  <si>
    <t>"From Basutoland" [Lesotho]</t>
  </si>
  <si>
    <t>Senegal</t>
  </si>
  <si>
    <t>Ile de Sinè Training Camp</t>
  </si>
  <si>
    <t>00/07/1965</t>
  </si>
  <si>
    <t>"le prmier contigent [de la] FLING (Guiné)</t>
  </si>
  <si>
    <t>ADN:SGDN, Cx 5567 P2, Treino Terrorista de Nacionalistas Africanos em Pequim (China Popular)</t>
  </si>
  <si>
    <t>Peking Treining Camp</t>
  </si>
  <si>
    <t>Rhodesians (ZAPU?)</t>
  </si>
  <si>
    <t>00/05/1965</t>
  </si>
  <si>
    <t>00/06/1965</t>
  </si>
  <si>
    <t>UDENANO and PAC</t>
  </si>
  <si>
    <t>Boghari Military Camp</t>
  </si>
  <si>
    <t>Boghari Military camp</t>
  </si>
  <si>
    <t>Alegerian</t>
  </si>
  <si>
    <t>Officers Training Course</t>
  </si>
  <si>
    <t xml:space="preserve">Military Academy Of Cherchell </t>
  </si>
  <si>
    <t>Algerian</t>
  </si>
  <si>
    <t>71+19 (91)</t>
  </si>
  <si>
    <t>13+15 (28)</t>
  </si>
  <si>
    <t>ZAPU "African Students"</t>
  </si>
  <si>
    <t>PAC AZ "African Students"</t>
  </si>
  <si>
    <t xml:space="preserve">ZAPU </t>
  </si>
  <si>
    <t xml:space="preserve">PAC AZ </t>
  </si>
  <si>
    <t>PLA (Palestine Liberation Army)</t>
  </si>
  <si>
    <t xml:space="preserve">Algerian </t>
  </si>
  <si>
    <t>00/06/1966</t>
  </si>
  <si>
    <t>Military Academy of Odessa</t>
  </si>
  <si>
    <t>URSS</t>
  </si>
  <si>
    <t>1961-65</t>
  </si>
  <si>
    <t>1963-65</t>
  </si>
  <si>
    <t>Infantry training</t>
  </si>
  <si>
    <t>ANC SA MK</t>
  </si>
  <si>
    <t>80 URSS Officers</t>
  </si>
  <si>
    <t>Military Camp of Sinferopol</t>
  </si>
  <si>
    <t>Russians</t>
  </si>
  <si>
    <t>FRELIMO</t>
  </si>
  <si>
    <t>PIAGC ("da Provincia da Guiné")</t>
  </si>
  <si>
    <t xml:space="preserve">MPLA ("de Angola") </t>
  </si>
  <si>
    <t xml:space="preserve">Specialized Tr. </t>
  </si>
  <si>
    <t>00/00/1966</t>
  </si>
  <si>
    <t>00/01/1967</t>
  </si>
  <si>
    <t>00/02/1967</t>
  </si>
  <si>
    <t>ZANU</t>
  </si>
  <si>
    <t>PIDE DGS SC SR Proc. 1861/61, Vol. 3. Secret Report XYS 3055/59: Terrorist Training: ZAPU; ZANU , 27.07.1968, fls. 400-430 (NT 3100-3102)</t>
  </si>
  <si>
    <t>Bulgaria</t>
  </si>
  <si>
    <t>"Bulgaria" Militar Camp</t>
  </si>
  <si>
    <t>Specialized Tr. [military engineering or reconnaissance Training, sergeant level]</t>
  </si>
  <si>
    <t>00/04/1970</t>
  </si>
  <si>
    <t xml:space="preserve">URSS </t>
  </si>
  <si>
    <t>00/10/1969</t>
  </si>
  <si>
    <t>00/03/1970</t>
  </si>
  <si>
    <t>Kosomol Central (Moscow) and Military Camp of Sinferopol</t>
  </si>
  <si>
    <t>Moscow</t>
  </si>
  <si>
    <t>00/10/1968</t>
  </si>
  <si>
    <t>DPR Korea</t>
  </si>
  <si>
    <t xml:space="preserve">"Moscow" Training Center </t>
  </si>
  <si>
    <t>Transk Military Camp (Moscow) and Baku Militar Camp (Baku)</t>
  </si>
  <si>
    <t xml:space="preserve">Military Camp of Sinferopol (Ukrania) </t>
  </si>
  <si>
    <t xml:space="preserve">Military Academy of Odessa (Ukrania) </t>
  </si>
  <si>
    <t>Political indoctrination and sabotage</t>
  </si>
  <si>
    <t>00/06/1963</t>
  </si>
  <si>
    <t>00712/1963</t>
  </si>
  <si>
    <t>Political Training</t>
  </si>
  <si>
    <t>"dentro da Cidade de Moscow"</t>
  </si>
  <si>
    <t>"quartel onde dão instrução de armas pesadas (…)"</t>
  </si>
  <si>
    <t>Ponto X</t>
  </si>
  <si>
    <t>00/01/1969</t>
  </si>
  <si>
    <t>00/07/1969</t>
  </si>
  <si>
    <t>Intense Military Training [5 types of specialist staff]</t>
  </si>
  <si>
    <t>Political indoctrination and weapon specialty</t>
  </si>
  <si>
    <t>00/00/1967</t>
  </si>
  <si>
    <t>00/00/1970</t>
  </si>
  <si>
    <t>Political Indoctrination</t>
  </si>
  <si>
    <t>00/06/1967</t>
  </si>
  <si>
    <t>00/12/1967</t>
  </si>
  <si>
    <t>00/06/1972</t>
  </si>
  <si>
    <t>00/11/1972</t>
  </si>
  <si>
    <t>00/10/1966</t>
  </si>
  <si>
    <t xml:space="preserve">Specialization [comando e sabotagem] </t>
  </si>
  <si>
    <t>Basic Training , Political Indoutrination and Culture</t>
  </si>
  <si>
    <t>00/08/1967</t>
  </si>
  <si>
    <t>[not referenced]</t>
  </si>
  <si>
    <t>00/05/1971</t>
  </si>
  <si>
    <t>[?]</t>
  </si>
  <si>
    <t>00/01/1972</t>
  </si>
  <si>
    <t>00/07/1972</t>
  </si>
  <si>
    <t>00/01/1971</t>
  </si>
  <si>
    <t>00/12/1971</t>
  </si>
  <si>
    <t>specialization [sapper or artillery]</t>
  </si>
  <si>
    <t>artillery Training</t>
  </si>
  <si>
    <t>00/00/1968</t>
  </si>
  <si>
    <t xml:space="preserve">Study and Specialty of  trucks "Zil"` mechanic and driver  </t>
  </si>
  <si>
    <t>00/02/1972</t>
  </si>
  <si>
    <t xml:space="preserve">MPLA ["Angolanos"] </t>
  </si>
  <si>
    <t>ZAPU or "rodesianos da ZAPU"</t>
  </si>
  <si>
    <t xml:space="preserve">PAIGC or "Vários elementos da Guiné" </t>
  </si>
  <si>
    <t>220[?]</t>
  </si>
  <si>
    <t>00/03/1972</t>
  </si>
  <si>
    <t xml:space="preserve">PAIGC ["guineenses" </t>
  </si>
  <si>
    <t>Leningrad Army Barracks</t>
  </si>
  <si>
    <t>25</t>
  </si>
  <si>
    <t>Anti-aircraft  training</t>
  </si>
  <si>
    <t>00/08/1965</t>
  </si>
  <si>
    <t xml:space="preserve"> Artillery specialty</t>
  </si>
  <si>
    <t>Training Camp next to Moscow</t>
  </si>
  <si>
    <t>Sapper specialization</t>
  </si>
  <si>
    <t>"perto do Mar Negro"</t>
  </si>
  <si>
    <t>Specialization in explosives</t>
  </si>
  <si>
    <t>00/00/1972</t>
  </si>
  <si>
    <t>00/09/1971</t>
  </si>
  <si>
    <t>00/10/1972</t>
  </si>
  <si>
    <t>00/04/1973</t>
  </si>
  <si>
    <t xml:space="preserve">Podge or Potche TC </t>
  </si>
  <si>
    <t xml:space="preserve"> Podge or Potche TC </t>
  </si>
  <si>
    <t>00/00/1971</t>
  </si>
  <si>
    <t xml:space="preserve">CyBopoB (Suvorov / "Ciforob") Military Camp </t>
  </si>
  <si>
    <t xml:space="preserve">Leningrad Russian Air Force Base </t>
  </si>
  <si>
    <t>Specialization as Shooter Missil ground air Strella 2</t>
  </si>
  <si>
    <t xml:space="preserve">Company </t>
  </si>
  <si>
    <t>Moscow Militar Camp</t>
  </si>
  <si>
    <t>basic and Mat. C + Specialization in military topography or reconnaissance</t>
  </si>
  <si>
    <t xml:space="preserve">Half-group (15) </t>
  </si>
  <si>
    <t>00/03/1973</t>
  </si>
  <si>
    <t>Russian military officers (Portuguese-speaking)</t>
  </si>
  <si>
    <t>Not referenced</t>
  </si>
  <si>
    <t>00/11/1969</t>
  </si>
  <si>
    <t>00/04/1972</t>
  </si>
  <si>
    <t>Russian  teacher (speaker of Portuguese and other European and African idiom; russian instructors</t>
  </si>
  <si>
    <t>Russian officers and sergeants as instructors and Lusophone “monitors”</t>
  </si>
  <si>
    <t>"Normal" Training and Ground-to-Air Rocket Specialization</t>
  </si>
  <si>
    <t>00/12/1968</t>
  </si>
  <si>
    <t>00/12/1969</t>
  </si>
  <si>
    <t>"Um quartel do exército soviético cujo nome desconhece"</t>
  </si>
  <si>
    <t>[8  groups]  260</t>
  </si>
  <si>
    <t>Russian Military</t>
  </si>
  <si>
    <t>Russian military instructors and guinean monitors</t>
  </si>
  <si>
    <t>Russian Military instructors and guinean Cape Verdeans monitors</t>
  </si>
  <si>
    <t xml:space="preserve">Russian  teacher (speaker of Portuguese and French) </t>
  </si>
  <si>
    <t>Russian and Spanhish Instructors</t>
  </si>
  <si>
    <t>Russian Military Instructors and Carlos Manuel as Interpreter</t>
  </si>
  <si>
    <t>2 Guinean, in Russia since 1963 and fluent in Russian, 2 Russians fluent in Portuguese</t>
  </si>
  <si>
    <t>Russian Instructors with Translator in Spanish</t>
  </si>
  <si>
    <t>Mixed [Ganeses, Rodesianos (ZANU), Sul Africanos (PAC), Guineenses ( "Partido Nacionalista da Guiné Portuguesa", Moçambicanos transitaram para o Abenamasi TC</t>
  </si>
  <si>
    <t>00/11/1965</t>
  </si>
  <si>
    <t xml:space="preserve">Pequim Militar Academy </t>
  </si>
  <si>
    <t>UNITA (making of)</t>
  </si>
  <si>
    <t>6 Chinese military officers and 2 Chinese interpreters</t>
  </si>
  <si>
    <t>Doctrine, strategy and tactics</t>
  </si>
  <si>
    <t>High military studies</t>
  </si>
  <si>
    <t>Samuel  CHIWALE. Cruzei-me com a História. Autobiografia. Lisboa, Sextante Ed, 2008 pp. 63-78 (1 dos 12 fundadores da UNITA: Jonas Malheiro Savimbi)</t>
  </si>
  <si>
    <t>"surroundings of Moscow"</t>
  </si>
  <si>
    <t>Military Course</t>
  </si>
  <si>
    <t>Matrosse, Lara et oth.</t>
  </si>
  <si>
    <t>Russian military instructors</t>
  </si>
  <si>
    <t>00/05/1969</t>
  </si>
  <si>
    <t>24 or 40?</t>
  </si>
  <si>
    <t>Dino MATROSE [Julião Mateus Paulo], Memórias. Vol. 1 (1961-1971), 2ª ed. revista. Lisboa, Texto Editores, 2014, p. 243 e 251</t>
  </si>
  <si>
    <t>00/10/1963</t>
  </si>
  <si>
    <t>2 Algerians Military Officers e 2 Mozambican interpreters.</t>
  </si>
  <si>
    <t xml:space="preserve">Ain Séfra Camp </t>
  </si>
  <si>
    <t>Military Training [Guerrilla]</t>
  </si>
  <si>
    <t>Marnia Camp</t>
  </si>
  <si>
    <t>c.50</t>
  </si>
  <si>
    <t>ADN:SGDN: Cx. 5309, P. 1 [Processo de Interrogatório de Justino Saul Mucal  (esteve na fundação do Kongwa) e outros activistas da Frelimo 18.12.1964 a 18.01.1965 ]</t>
  </si>
  <si>
    <t>Training Camp [Near Tunisia Border: Ain Smara Camp?)</t>
  </si>
  <si>
    <t>UPA/FNLA</t>
  </si>
  <si>
    <t>Specialized (Sabotage)</t>
  </si>
  <si>
    <t>Specialized. Military aircraft piloting course</t>
  </si>
  <si>
    <t>Specialized. Marine Training</t>
  </si>
  <si>
    <t>Political and Specialized Military Training</t>
  </si>
  <si>
    <t>Russian language and Specilized AK instruction</t>
  </si>
  <si>
    <t>Specialized. Sabotage, Anti-aircraft machine gun training</t>
  </si>
  <si>
    <t>Specilized Sabotage, Anti-aircraft machine gun training</t>
  </si>
  <si>
    <t>Specilialized Political and Artillery Training</t>
  </si>
  <si>
    <t>Specialized. Two Trainees Groups (sabotage; guerrilla; nursing, etc)</t>
  </si>
  <si>
    <t>Specialized. Guerrilla tactics and sabotage</t>
  </si>
  <si>
    <t xml:space="preserve">Specialized. Political-ideological training and Radio communications </t>
  </si>
  <si>
    <t xml:space="preserve">Basic training in guerrilla tactics and Specialized Diving Training (marines) </t>
  </si>
  <si>
    <t xml:space="preserve">Specilized. infantry or heavy weapons; nursery </t>
  </si>
  <si>
    <t>Guerrilla course for officers</t>
  </si>
  <si>
    <t>00/09/1963</t>
  </si>
  <si>
    <t>0012/1963</t>
  </si>
  <si>
    <t>ANTT:PIDE/DGS SC SR P.1861-61, Vol. 4. Relatório Imediato Nº 1510/73 [Mamadou Camará], de 27.07.1973, fls. 751-761, NT 3100-3102</t>
  </si>
  <si>
    <t>Sunday Times, Johannesburg, 11 April 1965 [ANTT:PIDE-DGS: SC SR P. 1861/61, Vol. 1,  fls. 145-150, fl. 145 (NT 3100-3102)</t>
  </si>
  <si>
    <t xml:space="preserve">ANTT:PIDE-DGS: SC SR P. 1861/61, Vol. 1, Communist Subversion Threat to Africa, [B. 738 R, April 1965] 124-143 [NT 3100-3102] </t>
  </si>
  <si>
    <t>ANTT:PIDE-DGS: SC SR Proc. 1861/61, Vol 1. Informação "Terrositas de Moçambique treinados na Rússsia" (27.01.1965), fl. 288-289. NT 3100-3102</t>
  </si>
  <si>
    <t>ANTT:PIDE-DGS: SC SR Proc. 1861-61, Vol. 3 Memorandum Secreto [Treino de Terroristas : Academia Militar de Odessa - URSS" (00/09/1967) (NT 3100-3102)</t>
  </si>
  <si>
    <t>ANTT:PIDE-DGS: SC, SR. Proc. 1861/61, Vol. 1 , fls. 108-109 [NT 3100-3102</t>
  </si>
  <si>
    <t>ANTT:PIDE-DGS: SC SR Proc. 1861-61, P.1. Relatório de Interrogatório, 14.01.1974, fl. 67-69 (NT 3100-3102)</t>
  </si>
  <si>
    <t>ANTT:PIDE-DGS: SC SR P. 1861/61, Vol. 1, Nacionalistas Africanos Rodesianos (Facção da ZANU) e treino Para-Militar no Ghana [Trad. Relatório], 03.06.1975], fls. 975-108 [NT 3100-3102] . Ver ainda MENSAH Joseph_1992_ The Bureau of African Affairs in the K. Nkrumah administration (1951-1966), with a Descriotive guide to the Archives, Theis. IAS-Ghana</t>
  </si>
  <si>
    <t xml:space="preserve">ANTT:PIDE-DGS: SC SR P. 1861/61, Vol. 1, Nacionalistas Africanos Rodesianos (Facção da ZANU) e treino Para-Militar no Ghana [Trad. Relatório], 03.06.1975], fls. 975-108 [NT 3100-3102] . </t>
  </si>
  <si>
    <t xml:space="preserve">ANTT:PIDE-DGS: SC SR P. 1861/61, Vol. 1, Nacionalistas Africanos Rodesianos (Facção da ZANU) e treino Para-Militar no Ghana [Translation of Rhodesia SP Report ], 03.06.1975], fls. 975-108 [NT 3100-3102] . </t>
  </si>
  <si>
    <t>ANTT:PIDE-DGS: SC CR Proc. 1861-61 Vol. 3: Terrorist Training: Academie Militaire Inter-Armies, Cherchell, February 1965 to Mai 1966, fls 909-928 (NT 3100-3102]</t>
  </si>
  <si>
    <t>ANTT:PIDE-DGS: SC SR Proc. 1861/61, Vol. 3. Informação Nº 575, 06.06.1968, fls 431-432 (NT 3100-3102)</t>
  </si>
  <si>
    <t>ANTT:PIDE-DGS: SC SR P. 1861/61 Vol.3, Relatório Imediato 470/70, 16.03.1970, fls. 787-793 (NT 3100-3102)</t>
  </si>
  <si>
    <t>ANTT:PIDE-DGS: SC SR P. 1861/61, P.1, Relatório nº 3957, 08.11.1972, fls 75-79, NT 3100-3102</t>
  </si>
  <si>
    <t>ANTT:PIDE-DGS: SC SR Proc. 1861/61, Vol. 3. Informação Nº 1010, 06.11.1967 (NT 3100-3102). List of Trainnies : ANTT:PIDE/DGS SC SR P. 1861/61, Vol. 1, fls 124-125 (08.04.1968)</t>
  </si>
  <si>
    <t>ANTT:PIDE-DGS: SC SR Proc. 1861/61, Vol. 3. Informação Nº 1010, 06.11.1967 (NT 3100-3102)</t>
  </si>
  <si>
    <t xml:space="preserve">ANTT:PIDE-DGS: SC SR Proc. 1861/61 Vol. 1, Infor. 28.08.1972, fl. 84 (NT 3100-3102) </t>
  </si>
  <si>
    <t>ANTT:PIDE-DGS: SC SR Proc. 1861/61 P. 1, Infor. 30/08/1972 (NT 3100-3102)</t>
  </si>
  <si>
    <t>ANTT:PIDE-DGS: SC SR Proc. 1861/61 P. 1, Oficio 1339/72 27/11/1972, fl. 72 (NT 3100-3102)</t>
  </si>
  <si>
    <t>ANTT:PIDE-DGS: SC SR Proc. 1861/61, Vol. 4 Relat. de Interrogatório, 20.03.1972, fls 963-968 NT 3100-3102</t>
  </si>
  <si>
    <t xml:space="preserve">ANTT:PIDE-DGS: SC SR Proc. 1861/61 Vol. 3 Infor. Nº 1079, fls 728-735 (NT 3100-3102) </t>
  </si>
  <si>
    <t xml:space="preserve">ANTT:PIDE-DGS: SC SR Proc. 1861/61 Vol. 3 Infor. Nº 1079,  13.09.1971, fls 728-735 (NT 3100-3102) </t>
  </si>
  <si>
    <t>ANTT:PIDE-DGS: SC SR Proc. 1861/61, P.1, Rel. Nº 545, 08.08.1972. fls 85-92 NT 3100-3102</t>
  </si>
  <si>
    <t>ANTT:PIDE-DGS: SC SR Proc. 1861/61, P.1, Rel. Nº 5777/73, 08.11.1973 , fls. 16-18 (NT 3100-3102)</t>
  </si>
  <si>
    <t>ANTT:PIDE-DGS: SC SR Proc. 1861/61, P.1, Rel. Nº 264, 13.01.1973, fls 65-66 NT 3100-3102]</t>
  </si>
  <si>
    <t xml:space="preserve">ANTT:PIDE-DGS: SC SR Proc. 1861/61, P.1, Rel. Nº 264, 13.01.1973, fls 65-66 NT 3100-3102] [com mais detalhes] </t>
  </si>
  <si>
    <t>ANTT:PIDE-DGS: SC SR Proc. 1861/61, P.1, Rel. Nº 264, 13.01.1973, fls 65-66 NT 3100-3102]; um deles Isac Dias Ferreira [ANTT:PIDE-DGS: SC SR Proc. 1861/61, P.1, Rel. De Interrogatório, 14-01-1973, fl. 58-64, NT 3100-3102</t>
  </si>
  <si>
    <t>ANTT:PIDE-DGS: SC SR Proc. 1861/61, P.1, Oficio 1257/72 de 08.11.1972, fl. 81 [NT 3100-3102]</t>
  </si>
  <si>
    <t>ANTT:PIDE-DGS: SC SR Proc. 1861/61, P.1, Relatório de Interrogatório , 02.03.1973, fl. 53-56 [NT 3100-3102]</t>
  </si>
  <si>
    <t>ANTT:PIDE-DGS: SC SR P. 1861/61, P1, Relat. de Interrogatório nº 49/73, 16.05.1973, fls 32-35, NT 3100-3102</t>
  </si>
  <si>
    <t>ANTT:PIDE-DGS: SC SR Proc. 1861/61, P.1, Rel. De Interrogatório (Isac Dias Ferreira) , 14-01-1973, fl. 58-64, NT 3100-3102</t>
  </si>
  <si>
    <t>ANTT:PIDE-DGS: SC SR Proc. 1861/61, P.1, rxtractos de Rel. de Interrogatório , 27.01.1973, fls 57 e 70 NT 3100-3102</t>
  </si>
  <si>
    <t>ANTT:PIDE-DGS: SC SR Proc. 1861/61 P1 Extracto R.I. 2310/72 de 22.11.72, fl 74 NT 3100-3012</t>
  </si>
  <si>
    <t>ANTT:PIDE-DGS: SC SR Proc. 1861/61, P.1, Rel. Inf. de 00.11.1972. NT 3100-3102</t>
  </si>
  <si>
    <t>ANTT:PIDE-DGS: SC SR Proc. 1861/61, P.1. Del. da guiné, Ofic. 632/72 de 23.05.1972, fls. 105-118 (NT 3100-3102)</t>
  </si>
  <si>
    <t>ANTT:PIDE-DGS: SC SR Proc. 1861/61 P1 , extracto RI 2350/72 de 22.11.1972, fl. 73 [Nt 3110-3102]</t>
  </si>
  <si>
    <t>ANTT:PIDE-DGS: SC SR Proc. 1861/61 P1 , Relatório de Interrogatório mº 41/73, de 25.04.1974, fl. 40-42 [Nt 3110-3102]</t>
  </si>
  <si>
    <t>ANTT:PIDE-DGS: SC SR P.1861-61, P.1. Relat. imediato nº 2257/73 , 14.10.1973 fl. 20-23 (NT 3100-3102)</t>
  </si>
  <si>
    <t>ANTT:PIDE-DGS: SC SR P.1861-61Vol. 4, Informação nº 90, 04.01.1974, fls. 384-387 (NT 3100-3102</t>
  </si>
  <si>
    <t>ANTT:PIDE-DGS:SC SR P.1861-61Vol. 4, Informação nº 90, 04.01.1974, fls. 384-387 (NT 3100-3102</t>
  </si>
  <si>
    <t>ANTT:PIDE-DGS: SC SR P.1861-61, Vol. 4. Relatóriode Interrogatório, 14-06-1973,  fls. 907-914, NT 3100-3102</t>
  </si>
  <si>
    <t>ANTT:PIDE-DGS:Del. Ang.: PI 130.01.01 [Base de Kinkuzu], Vol. 2: Rel 297/2 , 21.05.1965, CRMA, Luanda [NT 2720-2724], fls. 51-55 (Extracto)</t>
  </si>
  <si>
    <t>Sudan</t>
  </si>
  <si>
    <t>Military Base (200 K, Kartum)</t>
  </si>
  <si>
    <t>Specialized: anti-aircraft weapons and remoted controlled mines</t>
  </si>
  <si>
    <t>FNLA</t>
  </si>
  <si>
    <t>00/06/1973</t>
  </si>
  <si>
    <t xml:space="preserve"> Five Europeans [American and Portuguese); one Mozambican mestizo</t>
  </si>
  <si>
    <t>ANTT:PIDE-DGS:Del. A.: PI 130.01.01 [Base de Kinkuzu], Vol.  11 , fls. 145-147 (NT 2720-24) e  PI 130.00.18 (DOLISIE), NT 2721, Vol II, fls 17-19 ; PI 131.03.01. fls.1-8, NT 2751</t>
  </si>
  <si>
    <t>Kasba Tdla  military barracks</t>
  </si>
  <si>
    <t>Political-military instruction</t>
  </si>
  <si>
    <t>Militar Academy [Peking Suburbs]</t>
  </si>
  <si>
    <t xml:space="preserve">Chinese military officers </t>
  </si>
  <si>
    <t>00/09/1965</t>
  </si>
  <si>
    <t>Guerrilla, sabotage, weaponry and explosives</t>
  </si>
  <si>
    <t>ANTT: PIDE-DGS:Del.A. Dolisie, Vol. 1 Relatório (de Apresentado), Nº 372/69, 05.01.1969 , fls 200-203, NT 2721</t>
  </si>
  <si>
    <r>
      <rPr>
        <b/>
        <sz val="10"/>
        <color theme="1"/>
        <rFont val="Roboto"/>
      </rPr>
      <t>"</t>
    </r>
    <r>
      <rPr>
        <sz val="10"/>
        <color theme="1"/>
        <rFont val="Roboto"/>
      </rPr>
      <t>improvement course" ["Mono-Cachosa"heavy weapon]</t>
    </r>
  </si>
  <si>
    <t>Russian Technicians and Angolan Interpreter</t>
  </si>
  <si>
    <t>00/03/1974</t>
  </si>
  <si>
    <t>ANTT: PIDE-DGS:Del.A. Dolisie, Vol. II Relatório de Interrogatóiro (de Apresentado), Nº 1/74, de 16.06.1974 , fls 1-12, NT 2721</t>
  </si>
  <si>
    <t>modern weapons course</t>
  </si>
  <si>
    <t>00700/1974</t>
  </si>
  <si>
    <t>Training Courses</t>
  </si>
  <si>
    <t>00/00/1962</t>
  </si>
  <si>
    <t>00/00/62</t>
  </si>
  <si>
    <t xml:space="preserve">ANTT: AOS: CO.UL.53 Refugiados (1961-1964). Colaboração Prestada por Alexandre Taty. Declaração de JMATS de 23.01.1965. </t>
  </si>
  <si>
    <t xml:space="preserve">Training Camp (not referenced) </t>
  </si>
  <si>
    <t>ANTT: PIDE-DGS: P. 537 Gab DJ Chipenda "Sango",Oficio nº 1017/65 de 22.11.1965.  O Caso Costa Sozinho da Fonseca. NT 8046, fls 112-120</t>
  </si>
  <si>
    <t>00/11/1961</t>
  </si>
  <si>
    <t>n.r. [Kasba Tdla  military barracks]</t>
  </si>
  <si>
    <t>new Training</t>
  </si>
  <si>
    <t>00/00/1092</t>
  </si>
  <si>
    <t xml:space="preserve">N.r. </t>
  </si>
  <si>
    <t>Basic Military Training</t>
  </si>
  <si>
    <t>Specialization in mines</t>
  </si>
  <si>
    <t>00/03/1963</t>
  </si>
  <si>
    <t>ANTT:PIDE-DGS: SC SR Proc. 1861/61, Vol. 3. Informação Nº 575, 06.06.1968, fls 431-432 (NT 3100-3102). Detalhes deste grupo e da sua composição fornecidos por um participante em ANTT:PIDE-DGS:Del.A. PI 131.07.20 V.2 (Zâmbia), Relat. 147 de 7.11.1968 [David Savida Martins] , fls. 93-102 (NT 2751)</t>
  </si>
  <si>
    <t>00/01/1968</t>
  </si>
  <si>
    <t>course of command (improvement)</t>
  </si>
  <si>
    <t>00/00/!972</t>
  </si>
  <si>
    <t>ANTT:PIDE-DGS: Del.A. PI 136.07.01 MPLA (Zâmbia), Relatório 193/72 , Declarações de J.A.S.Carvalho, o "Tetembwa", 23.03.1972, fls 29-57 (NT 2753)</t>
  </si>
  <si>
    <t>"Training"</t>
  </si>
  <si>
    <t>ANTT:PIDE-DGS: DEL A. Prc 131.07.66 , Zambia (Cassamba Representação), Relatório Mº 110/69 de 07.04.1969, fls. 8-17, Nt 2749</t>
  </si>
  <si>
    <t>Botevgrad Military Barracks</t>
  </si>
  <si>
    <t>guerrilla war course</t>
  </si>
  <si>
    <t>00/03/1968</t>
  </si>
  <si>
    <t xml:space="preserve">ANTT:PIDE-DGS: Del A.: Proc. 1614 GAB, Relatório de Interrogatório Nº 7/70 S.P.A. "Okangalanga", fls 6-12  (NT……..] </t>
  </si>
  <si>
    <t xml:space="preserve">weapons management nd guerrilla war. </t>
  </si>
  <si>
    <t>00/01/1966</t>
  </si>
  <si>
    <t>00/09/1966</t>
  </si>
  <si>
    <t xml:space="preserve">two Algerian sergeants and Translator </t>
  </si>
  <si>
    <t>ANTT:PIDE-DGS: Del A. P. 6720 Poeira Chicola,  1968, fls. 297-317 (NT 8178)</t>
  </si>
  <si>
    <t>Alger Barracks</t>
  </si>
  <si>
    <t>Constantine Barracks</t>
  </si>
  <si>
    <t>specialization [commands]</t>
  </si>
  <si>
    <t>Specialization [mines and explosives, and radio Transm.]</t>
  </si>
  <si>
    <t>00/03/1967</t>
  </si>
  <si>
    <t>Guerrilla Course</t>
  </si>
  <si>
    <t>00/04/1965</t>
  </si>
  <si>
    <t>Hassan II Camp</t>
  </si>
  <si>
    <t>ANTT:PiDE-DGS: DEL A. Prc  537 GAB. Relat 21/65, 9.03.1965 (José Rodrigues Ferreira: " O Comandante Ferreira"), fls 143-169 NT 8046</t>
  </si>
  <si>
    <t>Kebdani Camp</t>
  </si>
  <si>
    <t>00/10/1961</t>
  </si>
  <si>
    <t>Trainig [estágio do CONCP] to serve as interpreter for next trainees</t>
  </si>
  <si>
    <t>Moroccan officials</t>
  </si>
  <si>
    <t xml:space="preserve">MPLA </t>
  </si>
  <si>
    <t>1th Grout of recruits [14]</t>
  </si>
  <si>
    <t>00/01/1962</t>
  </si>
  <si>
    <t>Algerian Officials (FLN)</t>
  </si>
  <si>
    <t>00/05/1962</t>
  </si>
  <si>
    <t>00/03/1962</t>
  </si>
  <si>
    <t>2th Grout of recruits [45]</t>
  </si>
  <si>
    <t>Oran Camp</t>
  </si>
  <si>
    <t>Basic Training (soldiers)</t>
  </si>
  <si>
    <t>(the Last Algerian Group) 45</t>
  </si>
  <si>
    <t>1º Group [60]</t>
  </si>
  <si>
    <t>2º Group [40]</t>
  </si>
  <si>
    <t>2º Group [50]</t>
  </si>
  <si>
    <t>General and 6 specialized instruction, and Poli. Doutr.</t>
  </si>
  <si>
    <t>15 Teachers and instructors and some Trainees-translators</t>
  </si>
  <si>
    <t>00/05/1966</t>
  </si>
  <si>
    <t>ANTT:PIDE-DGS:Del.A: PI 130.07.01. Campo Treino de Balovale, Rel nº 98/70, de 10.02.1970 [Rel. Interr. José João António "O Porcaria", "O Suvorof", "O Kessongo" (Capturado), fls. 12-38, NT 2736; e Proc. 6720 GAB. A.J. Poeira Chicola ou Camboi, Oficio 197/70, 28.01.1970, fls 126-147 (NT 8178)</t>
  </si>
  <si>
    <t>ANTT:PIDE-DGS:Del.A: PI 130.07.01. Campo Treino de Balovale, Rel nº 98/70, de 10.02.1970 [Rel. Interr. José João António "O Porcaria", "O Suvorof", "O Kessongo" (Capturado), fls. 12-38, NT 2736;</t>
  </si>
  <si>
    <t xml:space="preserve">Tiaret </t>
  </si>
  <si>
    <t>General military training and handling of weapons and explosives; rigorous</t>
  </si>
  <si>
    <t>"Guineenses"</t>
  </si>
  <si>
    <t>"Caboverdeanos"</t>
  </si>
  <si>
    <t>"Angolanos"</t>
  </si>
  <si>
    <t>"Moçambicanos"</t>
  </si>
  <si>
    <t>&gt; 200</t>
  </si>
  <si>
    <t>00/00/1963</t>
  </si>
  <si>
    <t>ANC (MK)</t>
  </si>
  <si>
    <t>00/06/1964</t>
  </si>
  <si>
    <t xml:space="preserve">"Moscow" North Training Center </t>
  </si>
  <si>
    <t>Northern Training center</t>
  </si>
  <si>
    <t xml:space="preserve">"Highly specific guerrilla training </t>
  </si>
  <si>
    <t>Vladimir Schubin: Unsung Heroes: The Soviet Military and the Liberation of Southern Afria. Cold War History, 7 (2), 2007, pp. 253</t>
  </si>
  <si>
    <t>Meleque base</t>
  </si>
  <si>
    <t>guerrilla</t>
  </si>
  <si>
    <t>TEMU and TEMBE, 2014, Vol 2, 185</t>
  </si>
  <si>
    <t>Samuel  CHIWALE. Cruzei-me com a História. Autobiografia. Lisboa, Sextante Ed, 2008 pp. 63-78 (11 dos 12 fundadores da UNITA); TEMU and TEMBE, 2014, p. 175-176, 185</t>
  </si>
  <si>
    <t xml:space="preserve">2º Grupo [75] </t>
  </si>
  <si>
    <t xml:space="preserve">Algerians and Mozambicans </t>
  </si>
  <si>
    <t>TEMU and TEMBE, 2014, Vol 2, 308-309</t>
  </si>
  <si>
    <t>Poropo</t>
  </si>
  <si>
    <t xml:space="preserve">Northern Training center [?] </t>
  </si>
  <si>
    <t>command or engineering, sabotage, clandestine fight</t>
  </si>
  <si>
    <t>00/12/1966</t>
  </si>
  <si>
    <t>TEMU and TEMBE, 2014, Vol. 2, 318-318</t>
  </si>
  <si>
    <t>ADN:SGDN: Cx. 5309, P. 1 [Processo de Interrogatório de Justino Saul Mucal  (esteve na fundação do Kongwa) e outros activistas da Frelimo 18.12.1964 a 18.01.1965 ]: TEMU e TEMBE, 2014, 371</t>
  </si>
  <si>
    <t>Political and Mobilization Course</t>
  </si>
  <si>
    <t>00/00/1965</t>
  </si>
  <si>
    <t>TEMU and TEMBE, 2014, vol. 3, 347</t>
  </si>
  <si>
    <t>1967-68</t>
  </si>
  <si>
    <t>Group</t>
  </si>
  <si>
    <t>THEMU e TEMBE, 2014, 363-374</t>
  </si>
  <si>
    <t>Czechoslováquia</t>
  </si>
  <si>
    <t>00/00/1973</t>
  </si>
  <si>
    <t>TEMU and TEMBE, 2014, vol. 3,, 365</t>
  </si>
  <si>
    <t xml:space="preserve">Military Training </t>
  </si>
  <si>
    <t>Egypt Camp</t>
  </si>
  <si>
    <t>Egypt</t>
  </si>
  <si>
    <t xml:space="preserve">Egypt </t>
  </si>
  <si>
    <t>Military Training</t>
  </si>
  <si>
    <t>TEMU and TEMBE, 2014, Vol. 3, 400</t>
  </si>
  <si>
    <t xml:space="preserve">Instructor for Artillery </t>
  </si>
  <si>
    <t>SWAPO, "together with people" of ANC, Mugabe`s people, Mozambicans, Angolans", ZAPU amd PAIGC</t>
  </si>
  <si>
    <t>00/00/1974</t>
  </si>
  <si>
    <t>00/001975</t>
  </si>
  <si>
    <t>TEMU and TEMBE, 2014, Vol. 3, p. 432</t>
  </si>
  <si>
    <t>TEMU and TEMBE, 2014, Vol. 4, 200</t>
  </si>
  <si>
    <t>PAC AS</t>
  </si>
  <si>
    <t>Group of Matriculants</t>
  </si>
  <si>
    <t>00/12/1960</t>
  </si>
  <si>
    <t>00/00/1961</t>
  </si>
  <si>
    <t>00711/1965</t>
  </si>
  <si>
    <t>TEMU and TEMBE, 2014, Vol. 4, p. 202</t>
  </si>
  <si>
    <t>Odessa Base (Ukrania)</t>
  </si>
  <si>
    <t>Infantry or Commanders`Course; engenieers; communication</t>
  </si>
  <si>
    <t>4 groups</t>
  </si>
  <si>
    <t>ANC - MK</t>
  </si>
  <si>
    <t>Intelligence Training</t>
  </si>
  <si>
    <t>ANC-MK</t>
  </si>
  <si>
    <t>1 Group</t>
  </si>
  <si>
    <t>00/02/1966</t>
  </si>
  <si>
    <t>Moscow [not specific.]</t>
  </si>
  <si>
    <t>00/00/1964</t>
  </si>
  <si>
    <t>TEMU and TEMBE, 2014, Vol. 4, 171</t>
  </si>
  <si>
    <t>TEMU and TEMBE, 2014, Vo. 4.,  171</t>
  </si>
  <si>
    <t>TEMU and TEMBE, 2014, Vo. 4.,  220-221</t>
  </si>
  <si>
    <t>Rabat Camp + and Montaingns</t>
  </si>
  <si>
    <t xml:space="preserve">1 Group "to be sent to URSS" </t>
  </si>
  <si>
    <t xml:space="preserve">ANC MK  </t>
  </si>
  <si>
    <t>further Military Training [basic guerrilla and speciliations]</t>
  </si>
  <si>
    <t xml:space="preserve">52? </t>
  </si>
  <si>
    <t>TEMU and TEMBE, 2014, Vo. 4.,  221</t>
  </si>
  <si>
    <t>and Others Groups from Latin America, Vietnam, and various others countries</t>
  </si>
  <si>
    <t>Other Groups</t>
  </si>
  <si>
    <t>TEMU and TEMBE, 2014, Vol. 4, 305-307</t>
  </si>
  <si>
    <t>Moscow "Special Camp"  form members of Communist Parties</t>
  </si>
  <si>
    <t>00/10/1976</t>
  </si>
  <si>
    <t>00/09/1977</t>
  </si>
  <si>
    <t>2 Groups</t>
  </si>
  <si>
    <t>2 small. Groups</t>
  </si>
  <si>
    <t xml:space="preserve">"Brigade Commander`s Course, exceptionel  (p. 305) </t>
  </si>
  <si>
    <t>Russian and Translator</t>
  </si>
  <si>
    <t>Military Training and Comando Course [High Command)</t>
  </si>
  <si>
    <t>PAC</t>
  </si>
  <si>
    <t>TEMU and TEMBE, vol. 4, 452</t>
  </si>
  <si>
    <t>00/09/1962</t>
  </si>
  <si>
    <t>00/09/1964</t>
  </si>
  <si>
    <t>Military Training and studies</t>
  </si>
  <si>
    <t>The 2Th  Group to URSS</t>
  </si>
  <si>
    <t>TEMU and TEMBE, vol. 4,480-481</t>
  </si>
  <si>
    <t xml:space="preserve">"highly trained" (commanders course) </t>
  </si>
  <si>
    <t xml:space="preserve">Group </t>
  </si>
  <si>
    <t>Specialization in Artilery</t>
  </si>
  <si>
    <t>TEMU and TEMBE, vol. 4, 622</t>
  </si>
  <si>
    <t>TEMU and TEMBE, Vol. 4, 566-567</t>
  </si>
  <si>
    <t>GDR</t>
  </si>
  <si>
    <t xml:space="preserve">Military training </t>
  </si>
  <si>
    <t>00/00/1977</t>
  </si>
  <si>
    <t>00/00/1976</t>
  </si>
  <si>
    <t>TEMU and TEMBE, vol. 4, 632-633</t>
  </si>
  <si>
    <t>Military training and Studies</t>
  </si>
  <si>
    <t xml:space="preserve">TEMU and TEMBE, Vol. 4, 690+ </t>
  </si>
  <si>
    <t>00/00/1969</t>
  </si>
  <si>
    <t>TEMU and TEMBE, Vol. 4, 702-704</t>
  </si>
  <si>
    <t>Saka Military Camp</t>
  </si>
  <si>
    <t>00/12/1962</t>
  </si>
  <si>
    <t>"further Training"</t>
  </si>
  <si>
    <t>ANC/SACP MK</t>
  </si>
  <si>
    <t>Romania</t>
  </si>
  <si>
    <t>Bucharest Military Camp</t>
  </si>
  <si>
    <t>Trainimg</t>
  </si>
  <si>
    <t>00/00/1980</t>
  </si>
  <si>
    <t>00700/1981</t>
  </si>
  <si>
    <t>Zimbabweans</t>
  </si>
  <si>
    <t>00/00/1979</t>
  </si>
  <si>
    <t>00700/1980</t>
  </si>
  <si>
    <t>Lybia</t>
  </si>
  <si>
    <t>ZIPRA Camp</t>
  </si>
  <si>
    <t>Training</t>
  </si>
  <si>
    <t>ZIPRA</t>
  </si>
  <si>
    <t>TEMU and TEMBE, Vol. 6, 221-222</t>
  </si>
  <si>
    <t>TEMU and TEMBE, Vol. 6, 218-219</t>
  </si>
  <si>
    <t xml:space="preserve">ADN: SGDN: Cx. 4259 P10 , Carlos  Eduardo Machado. Waldemar Cardoso. Assunto e Declarações (24.09.1964) </t>
  </si>
  <si>
    <t>KONGWA PROJECT DATA (KPD)</t>
  </si>
  <si>
    <t xml:space="preserve">META </t>
  </si>
  <si>
    <r>
      <t>Date:</t>
    </r>
    <r>
      <rPr>
        <sz val="12"/>
        <color theme="1"/>
        <rFont val="Calibri"/>
        <family val="2"/>
        <scheme val="minor"/>
      </rPr>
      <t xml:space="preserve"> 05 November 2018 ; </t>
    </r>
    <r>
      <rPr>
        <b/>
        <sz val="12"/>
        <color theme="1"/>
        <rFont val="Calibri"/>
        <family val="2"/>
        <scheme val="minor"/>
      </rPr>
      <t xml:space="preserve">Version: </t>
    </r>
    <r>
      <rPr>
        <sz val="12"/>
        <color theme="1"/>
        <rFont val="Calibri"/>
        <family val="2"/>
        <scheme val="minor"/>
      </rPr>
      <t>1.0</t>
    </r>
  </si>
  <si>
    <t>Parameters and Variables</t>
  </si>
  <si>
    <t xml:space="preserve">VARIABLES </t>
  </si>
  <si>
    <t>DESCRIPTION</t>
  </si>
  <si>
    <t>NOTES</t>
  </si>
  <si>
    <t xml:space="preserve">Country </t>
  </si>
  <si>
    <t>Sources</t>
  </si>
  <si>
    <t>See Historical Sources in DATA .</t>
  </si>
  <si>
    <t xml:space="preserve">Acronymous Used: </t>
  </si>
  <si>
    <t>ANTT</t>
  </si>
  <si>
    <t>Arquivo Nacional da Torre do Tombo (PT)</t>
  </si>
  <si>
    <t>National Archive of Torre do Tombo (PT)</t>
  </si>
  <si>
    <t>AOS</t>
  </si>
  <si>
    <t>Arquivo Oliveira Salazar</t>
  </si>
  <si>
    <t>Archive (Fond) of Oliveira Salazar</t>
  </si>
  <si>
    <t>PIDE-DGS</t>
  </si>
  <si>
    <t>Polícia Internacional e de Defesa do Estado, after 1969,  Direcção Geral de Segurança</t>
  </si>
  <si>
    <t>International and State Defense Police/ General Security Directorate</t>
  </si>
  <si>
    <t>SC</t>
  </si>
  <si>
    <t xml:space="preserve">Serviços Centrais (Lisbon) </t>
  </si>
  <si>
    <t xml:space="preserve">Central Serviçes (Lisbon) </t>
  </si>
  <si>
    <t>DEL A.</t>
  </si>
  <si>
    <t>Delegação de Angola</t>
  </si>
  <si>
    <t>Delegation of Angola</t>
  </si>
  <si>
    <t>SCCIA</t>
  </si>
  <si>
    <t xml:space="preserve"> Serviços de Centralização e Coordenação de Informações de Angola (Luanda)</t>
  </si>
  <si>
    <t xml:space="preserve">Services of Centralization and Coordination of Intelligence of Angola (Luanda) </t>
  </si>
  <si>
    <t>ADN</t>
  </si>
  <si>
    <t xml:space="preserve">Arquivo da Defesa Nacional (PT) </t>
  </si>
  <si>
    <t>National Defense Archive (PT)</t>
  </si>
  <si>
    <t>SGDN</t>
  </si>
  <si>
    <t>secretaria Geral da Defesa Nacional</t>
  </si>
  <si>
    <t>General Secretariat of national defense</t>
  </si>
  <si>
    <t>Notes</t>
  </si>
  <si>
    <t xml:space="preserve">Year of Training Activities </t>
  </si>
  <si>
    <t xml:space="preserve"> Camp name</t>
  </si>
  <si>
    <t>Nominative Identification</t>
  </si>
  <si>
    <t>Liberation Movement Welcomed</t>
  </si>
  <si>
    <t>Number of Guerrilla Trainees</t>
  </si>
  <si>
    <t>Number Trained Guerrilla Women</t>
  </si>
  <si>
    <t>Origins/Nationalities of Instructors</t>
  </si>
  <si>
    <t>Arrival date for training</t>
  </si>
  <si>
    <t xml:space="preserve">End of Trainig </t>
  </si>
  <si>
    <t>Nº weeks in training</t>
  </si>
  <si>
    <t>Source</t>
  </si>
  <si>
    <t>Historical Source by case</t>
  </si>
  <si>
    <r>
      <rPr>
        <b/>
        <sz val="11"/>
        <color theme="1"/>
        <rFont val="Calibri"/>
        <family val="2"/>
        <scheme val="minor"/>
      </rPr>
      <t>Sources</t>
    </r>
    <r>
      <rPr>
        <sz val="11"/>
        <color theme="1"/>
        <rFont val="Calibri"/>
        <family val="2"/>
        <scheme val="minor"/>
      </rPr>
      <t>: see sheets D_Guerrilla Trainees</t>
    </r>
  </si>
  <si>
    <t xml:space="preserve">Southern African Guerrilla Training out of Southern Africa (1960-1974) [by Country]
</t>
  </si>
  <si>
    <t xml:space="preserve">T.1. Southern African Guerrilla Training out of Southern Africa (1960-1974) [by Country] </t>
  </si>
  <si>
    <r>
      <rPr>
        <b/>
        <sz val="12"/>
        <color theme="1"/>
        <rFont val="Calibri"/>
        <family val="2"/>
        <scheme val="minor"/>
      </rPr>
      <t xml:space="preserve">Reference:      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The data from the KPD is freely available as long as reference is made to                                                                                                                                                                   Helder Adegar Fonseca, “Angolan Guerrillas and Eastern-European live experiences: a Prosopographical approach (1961– 1974)”, in: ……….. (Eds), Southern African Liberation Movements in the Global Cold War: Transnational Connections between Activists and the Eastern Bloc (1960 – 1994), Berlin:  De de Gruyter, 2019, pp. ...-....  [link:</t>
    </r>
    <r>
      <rPr>
        <sz val="12"/>
        <color theme="8" tint="-0.499984740745262"/>
        <rFont val="Calibri"/>
        <family val="2"/>
        <scheme val="minor"/>
      </rPr>
      <t xml:space="preserve"> http://home.uevora.pt/~haf/Kongwa_Project_Data/ KPD_NonSouthernAfricanMilitaryTrainingCamps_1960t1974_v1]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</si>
</sst>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Roboto"/>
    </font>
    <font>
      <sz val="9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b/>
      <sz val="9"/>
      <color theme="1"/>
      <name val="Roboto"/>
    </font>
    <font>
      <sz val="8"/>
      <color theme="1"/>
      <name val="Roboto"/>
    </font>
    <font>
      <sz val="8"/>
      <color theme="1"/>
      <name val="Calibri"/>
      <family val="2"/>
      <scheme val="minor"/>
    </font>
    <font>
      <b/>
      <sz val="14"/>
      <color theme="1"/>
      <name val="Roboto"/>
    </font>
    <font>
      <sz val="14"/>
      <color theme="1"/>
      <name val="Roboto"/>
    </font>
    <font>
      <b/>
      <sz val="11"/>
      <color theme="1"/>
      <name val="Calibri"/>
      <family val="2"/>
      <scheme val="minor"/>
    </font>
    <font>
      <sz val="10"/>
      <name val="Roboto"/>
    </font>
    <font>
      <sz val="9"/>
      <name val="Roboto"/>
    </font>
    <font>
      <sz val="8"/>
      <name val="Roboto"/>
    </font>
    <font>
      <b/>
      <sz val="16"/>
      <color theme="1"/>
      <name val="Roboto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Garamond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3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6" fillId="0" borderId="0" xfId="0" applyFont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0" fillId="0" borderId="0" xfId="0" applyBorder="1"/>
    <xf numFmtId="0" fontId="5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3" fillId="0" borderId="0" xfId="0" applyFont="1"/>
    <xf numFmtId="0" fontId="8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2" fillId="0" borderId="1" xfId="0" applyFont="1" applyBorder="1" applyAlignment="1">
      <alignment horizontal="left" vertical="top"/>
    </xf>
    <xf numFmtId="0" fontId="21" fillId="0" borderId="17" xfId="0" applyFont="1" applyFill="1" applyBorder="1" applyAlignment="1">
      <alignment horizontal="left"/>
    </xf>
    <xf numFmtId="0" fontId="21" fillId="0" borderId="18" xfId="0" applyFont="1" applyFill="1" applyBorder="1" applyAlignment="1">
      <alignment horizontal="left"/>
    </xf>
    <xf numFmtId="0" fontId="21" fillId="0" borderId="19" xfId="0" applyFont="1" applyFill="1" applyBorder="1" applyAlignment="1">
      <alignment horizontal="left"/>
    </xf>
    <xf numFmtId="0" fontId="23" fillId="0" borderId="1" xfId="0" applyFont="1" applyFill="1" applyBorder="1" applyAlignment="1">
      <alignment horizontal="left"/>
    </xf>
    <xf numFmtId="0" fontId="24" fillId="0" borderId="1" xfId="0" applyFont="1" applyBorder="1" applyAlignment="1">
      <alignment vertical="top"/>
    </xf>
    <xf numFmtId="0" fontId="24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left" vertical="top" wrapText="1"/>
    </xf>
    <xf numFmtId="0" fontId="20" fillId="6" borderId="0" xfId="0" applyFont="1" applyFill="1" applyBorder="1" applyAlignment="1">
      <alignment horizontal="left"/>
    </xf>
    <xf numFmtId="0" fontId="0" fillId="0" borderId="0" xfId="0" applyBorder="1" applyAlignment="1">
      <alignment horizontal="left" wrapText="1"/>
    </xf>
    <xf numFmtId="0" fontId="17" fillId="4" borderId="13" xfId="0" applyFont="1" applyFill="1" applyBorder="1" applyAlignment="1">
      <alignment horizontal="left" vertical="top" wrapText="1"/>
    </xf>
    <xf numFmtId="0" fontId="17" fillId="4" borderId="14" xfId="0" applyFont="1" applyFill="1" applyBorder="1" applyAlignment="1">
      <alignment horizontal="left" vertical="top"/>
    </xf>
    <xf numFmtId="0" fontId="17" fillId="4" borderId="9" xfId="0" applyFont="1" applyFill="1" applyBorder="1" applyAlignment="1">
      <alignment horizontal="left" vertical="top"/>
    </xf>
    <xf numFmtId="0" fontId="18" fillId="5" borderId="15" xfId="0" applyFont="1" applyFill="1" applyBorder="1" applyAlignment="1">
      <alignment horizontal="left" wrapText="1"/>
    </xf>
    <xf numFmtId="0" fontId="18" fillId="5" borderId="0" xfId="0" applyFont="1" applyFill="1" applyBorder="1" applyAlignment="1">
      <alignment horizontal="left" wrapText="1"/>
    </xf>
    <xf numFmtId="0" fontId="18" fillId="5" borderId="16" xfId="0" applyFont="1" applyFill="1" applyBorder="1" applyAlignment="1">
      <alignment horizontal="left" wrapText="1"/>
    </xf>
    <xf numFmtId="0" fontId="1" fillId="5" borderId="13" xfId="0" applyFont="1" applyFill="1" applyBorder="1" applyAlignment="1">
      <alignment horizontal="left" vertical="top" wrapText="1"/>
    </xf>
    <xf numFmtId="0" fontId="1" fillId="5" borderId="14" xfId="0" applyFont="1" applyFill="1" applyBorder="1" applyAlignment="1">
      <alignment horizontal="left" vertical="top" wrapText="1"/>
    </xf>
    <xf numFmtId="0" fontId="1" fillId="5" borderId="9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8" xfId="0" applyFont="1" applyBorder="1" applyAlignment="1">
      <alignment horizontal="center" vertical="top"/>
    </xf>
    <xf numFmtId="0" fontId="16" fillId="0" borderId="11" xfId="0" applyFont="1" applyBorder="1" applyAlignment="1">
      <alignment horizontal="center" vertical="top"/>
    </xf>
    <xf numFmtId="0" fontId="25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7A8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A2" sqref="A2:C2"/>
    </sheetView>
  </sheetViews>
  <sheetFormatPr defaultRowHeight="15" x14ac:dyDescent="0.25"/>
  <cols>
    <col min="1" max="1" width="31.140625" customWidth="1"/>
    <col min="2" max="2" width="30.85546875" customWidth="1"/>
    <col min="3" max="3" width="41.7109375" customWidth="1"/>
    <col min="4" max="4" width="55.42578125" customWidth="1"/>
  </cols>
  <sheetData>
    <row r="1" spans="1:4" ht="26.25" x14ac:dyDescent="0.4">
      <c r="A1" s="76" t="s">
        <v>507</v>
      </c>
      <c r="B1" s="76"/>
      <c r="C1" s="76"/>
    </row>
    <row r="2" spans="1:4" ht="26.25" x14ac:dyDescent="0.4">
      <c r="A2" s="76" t="s">
        <v>508</v>
      </c>
      <c r="B2" s="76"/>
      <c r="C2" s="76"/>
    </row>
    <row r="3" spans="1:4" ht="23.25" customHeight="1" x14ac:dyDescent="0.25">
      <c r="A3" s="60" t="s">
        <v>556</v>
      </c>
      <c r="B3" s="61"/>
      <c r="C3" s="61"/>
      <c r="D3" s="62"/>
    </row>
    <row r="4" spans="1:4" ht="15.75" x14ac:dyDescent="0.25">
      <c r="A4" s="63" t="s">
        <v>509</v>
      </c>
      <c r="B4" s="64"/>
      <c r="C4" s="65"/>
    </row>
    <row r="5" spans="1:4" ht="89.25" customHeight="1" x14ac:dyDescent="0.25">
      <c r="A5" s="66" t="s">
        <v>558</v>
      </c>
      <c r="B5" s="67"/>
      <c r="C5" s="67"/>
      <c r="D5" s="68"/>
    </row>
    <row r="6" spans="1:4" x14ac:dyDescent="0.25">
      <c r="A6" s="69"/>
      <c r="B6" s="69"/>
      <c r="C6" s="69"/>
    </row>
    <row r="7" spans="1:4" x14ac:dyDescent="0.25">
      <c r="A7" s="42"/>
      <c r="B7" s="42"/>
      <c r="C7" s="42"/>
    </row>
    <row r="8" spans="1:4" x14ac:dyDescent="0.25">
      <c r="A8" s="58" t="s">
        <v>510</v>
      </c>
      <c r="B8" s="58"/>
      <c r="C8" s="58"/>
    </row>
    <row r="9" spans="1:4" ht="15.75" thickBot="1" x14ac:dyDescent="0.3">
      <c r="A9" s="42"/>
      <c r="B9" s="42"/>
      <c r="C9" s="42"/>
    </row>
    <row r="10" spans="1:4" x14ac:dyDescent="0.25">
      <c r="A10" s="51" t="s">
        <v>511</v>
      </c>
      <c r="B10" s="52" t="s">
        <v>512</v>
      </c>
      <c r="C10" s="53" t="s">
        <v>513</v>
      </c>
    </row>
    <row r="11" spans="1:4" x14ac:dyDescent="0.25">
      <c r="A11" s="54" t="s">
        <v>2</v>
      </c>
      <c r="B11" s="54" t="s">
        <v>2</v>
      </c>
      <c r="C11" s="54" t="s">
        <v>543</v>
      </c>
    </row>
    <row r="12" spans="1:4" ht="15.75" x14ac:dyDescent="0.25">
      <c r="A12" s="50" t="s">
        <v>6</v>
      </c>
      <c r="B12" s="43" t="s">
        <v>514</v>
      </c>
      <c r="C12" s="44"/>
    </row>
    <row r="13" spans="1:4" ht="15.75" x14ac:dyDescent="0.25">
      <c r="A13" s="55" t="s">
        <v>8</v>
      </c>
      <c r="B13" s="43" t="s">
        <v>544</v>
      </c>
      <c r="C13" s="44" t="s">
        <v>545</v>
      </c>
    </row>
    <row r="14" spans="1:4" ht="15.75" x14ac:dyDescent="0.25">
      <c r="A14" s="56" t="s">
        <v>16</v>
      </c>
      <c r="B14" s="43" t="s">
        <v>16</v>
      </c>
      <c r="C14" s="44"/>
    </row>
    <row r="15" spans="1:4" ht="15.75" x14ac:dyDescent="0.25">
      <c r="A15" s="55" t="s">
        <v>13</v>
      </c>
      <c r="B15" s="43" t="s">
        <v>546</v>
      </c>
      <c r="C15" s="44"/>
    </row>
    <row r="16" spans="1:4" ht="15.75" x14ac:dyDescent="0.25">
      <c r="A16" s="56" t="s">
        <v>33</v>
      </c>
      <c r="B16" s="43" t="s">
        <v>547</v>
      </c>
      <c r="C16" s="44"/>
    </row>
    <row r="17" spans="1:4" ht="15.75" x14ac:dyDescent="0.25">
      <c r="A17" s="56" t="s">
        <v>26</v>
      </c>
      <c r="B17" s="43" t="s">
        <v>548</v>
      </c>
      <c r="C17" s="44"/>
    </row>
    <row r="18" spans="1:4" ht="15.75" x14ac:dyDescent="0.25">
      <c r="A18" s="55" t="s">
        <v>27</v>
      </c>
      <c r="B18" s="43" t="s">
        <v>549</v>
      </c>
      <c r="C18" s="44"/>
    </row>
    <row r="19" spans="1:4" ht="15.75" x14ac:dyDescent="0.25">
      <c r="A19" s="56" t="s">
        <v>17</v>
      </c>
      <c r="B19" s="43" t="s">
        <v>550</v>
      </c>
      <c r="C19" s="44"/>
    </row>
    <row r="20" spans="1:4" ht="15.75" x14ac:dyDescent="0.25">
      <c r="A20" s="56" t="s">
        <v>14</v>
      </c>
      <c r="B20" s="43" t="s">
        <v>551</v>
      </c>
      <c r="C20" s="44"/>
    </row>
    <row r="21" spans="1:4" ht="15.75" x14ac:dyDescent="0.25">
      <c r="A21" s="56" t="s">
        <v>21</v>
      </c>
      <c r="B21" s="43" t="s">
        <v>552</v>
      </c>
      <c r="C21" s="44"/>
    </row>
    <row r="22" spans="1:4" ht="15.75" x14ac:dyDescent="0.25">
      <c r="A22" s="57" t="s">
        <v>553</v>
      </c>
      <c r="B22" s="43" t="s">
        <v>554</v>
      </c>
      <c r="C22" s="44"/>
    </row>
    <row r="23" spans="1:4" x14ac:dyDescent="0.25">
      <c r="A23" s="42"/>
      <c r="B23" s="42"/>
      <c r="C23" s="42"/>
    </row>
    <row r="24" spans="1:4" x14ac:dyDescent="0.25">
      <c r="A24" s="45"/>
      <c r="B24" s="45"/>
      <c r="C24" s="45"/>
    </row>
    <row r="26" spans="1:4" x14ac:dyDescent="0.25">
      <c r="A26" s="58" t="s">
        <v>515</v>
      </c>
      <c r="B26" s="58"/>
      <c r="C26" s="58"/>
    </row>
    <row r="27" spans="1:4" x14ac:dyDescent="0.25">
      <c r="A27" s="46" t="s">
        <v>516</v>
      </c>
      <c r="B27" s="47" t="s">
        <v>517</v>
      </c>
      <c r="C27" s="46"/>
    </row>
    <row r="28" spans="1:4" x14ac:dyDescent="0.25">
      <c r="A28" s="46"/>
      <c r="B28" s="48" t="s">
        <v>518</v>
      </c>
      <c r="C28" s="49" t="s">
        <v>519</v>
      </c>
      <c r="D28" s="49" t="s">
        <v>520</v>
      </c>
    </row>
    <row r="29" spans="1:4" x14ac:dyDescent="0.25">
      <c r="A29" s="46"/>
      <c r="B29" s="48" t="s">
        <v>521</v>
      </c>
      <c r="C29" s="49" t="s">
        <v>522</v>
      </c>
      <c r="D29" s="49" t="s">
        <v>523</v>
      </c>
    </row>
    <row r="30" spans="1:4" ht="30" x14ac:dyDescent="0.25">
      <c r="A30" s="46"/>
      <c r="B30" s="48" t="s">
        <v>524</v>
      </c>
      <c r="C30" s="49" t="s">
        <v>525</v>
      </c>
      <c r="D30" s="49" t="s">
        <v>526</v>
      </c>
    </row>
    <row r="31" spans="1:4" x14ac:dyDescent="0.25">
      <c r="A31" s="46"/>
      <c r="B31" s="48" t="s">
        <v>527</v>
      </c>
      <c r="C31" s="49" t="s">
        <v>528</v>
      </c>
      <c r="D31" s="49" t="s">
        <v>529</v>
      </c>
    </row>
    <row r="32" spans="1:4" x14ac:dyDescent="0.25">
      <c r="A32" s="46"/>
      <c r="B32" s="48" t="s">
        <v>530</v>
      </c>
      <c r="C32" s="49" t="s">
        <v>531</v>
      </c>
      <c r="D32" s="49" t="s">
        <v>532</v>
      </c>
    </row>
    <row r="33" spans="1:4" ht="30" x14ac:dyDescent="0.25">
      <c r="A33" s="46"/>
      <c r="B33" s="48" t="s">
        <v>533</v>
      </c>
      <c r="C33" s="49" t="s">
        <v>534</v>
      </c>
      <c r="D33" s="49" t="s">
        <v>535</v>
      </c>
    </row>
    <row r="34" spans="1:4" x14ac:dyDescent="0.25">
      <c r="A34" s="46"/>
      <c r="B34" s="48" t="s">
        <v>536</v>
      </c>
      <c r="C34" s="49" t="s">
        <v>537</v>
      </c>
      <c r="D34" s="49" t="s">
        <v>538</v>
      </c>
    </row>
    <row r="35" spans="1:4" x14ac:dyDescent="0.25">
      <c r="A35" s="46"/>
      <c r="B35" s="48" t="s">
        <v>539</v>
      </c>
      <c r="C35" s="49" t="s">
        <v>540</v>
      </c>
      <c r="D35" s="49" t="s">
        <v>541</v>
      </c>
    </row>
    <row r="36" spans="1:4" x14ac:dyDescent="0.25">
      <c r="A36" s="21"/>
      <c r="B36" s="21"/>
      <c r="C36" s="21"/>
    </row>
    <row r="37" spans="1:4" x14ac:dyDescent="0.25">
      <c r="A37" s="58" t="s">
        <v>542</v>
      </c>
      <c r="B37" s="58"/>
      <c r="C37" s="58"/>
    </row>
    <row r="38" spans="1:4" x14ac:dyDescent="0.25">
      <c r="A38" s="59" t="s">
        <v>0</v>
      </c>
      <c r="B38" s="59"/>
      <c r="C38" s="59"/>
    </row>
    <row r="39" spans="1:4" x14ac:dyDescent="0.25">
      <c r="A39" t="s">
        <v>555</v>
      </c>
    </row>
  </sheetData>
  <mergeCells count="10">
    <mergeCell ref="A8:C8"/>
    <mergeCell ref="A26:C26"/>
    <mergeCell ref="A37:C37"/>
    <mergeCell ref="A38:C38"/>
    <mergeCell ref="A1:C1"/>
    <mergeCell ref="A2:C2"/>
    <mergeCell ref="A3:D3"/>
    <mergeCell ref="A4:C4"/>
    <mergeCell ref="A5:D5"/>
    <mergeCell ref="A6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61"/>
  <sheetViews>
    <sheetView topLeftCell="A60" workbookViewId="0">
      <selection activeCell="L67" sqref="L67"/>
    </sheetView>
  </sheetViews>
  <sheetFormatPr defaultRowHeight="12.75" x14ac:dyDescent="0.2"/>
  <cols>
    <col min="1" max="1" width="8.7109375" style="3" customWidth="1"/>
    <col min="2" max="2" width="22" style="3" customWidth="1"/>
    <col min="3" max="3" width="25.5703125" style="3" customWidth="1"/>
    <col min="4" max="4" width="16.140625" style="5" customWidth="1"/>
    <col min="5" max="5" width="25.140625" style="3" customWidth="1"/>
    <col min="6" max="6" width="13.42578125" style="3" customWidth="1"/>
    <col min="7" max="7" width="8.7109375" style="3" customWidth="1"/>
    <col min="8" max="8" width="14.7109375" style="3" customWidth="1"/>
    <col min="9" max="9" width="11.5703125" style="3" customWidth="1"/>
    <col min="10" max="10" width="12" style="3" customWidth="1"/>
    <col min="11" max="11" width="8.85546875" style="5" customWidth="1"/>
    <col min="12" max="12" width="63.140625" style="4" customWidth="1"/>
    <col min="13" max="16384" width="9.140625" style="3"/>
  </cols>
  <sheetData>
    <row r="2" spans="1:12" ht="18.75" x14ac:dyDescent="0.3">
      <c r="A2" s="2"/>
      <c r="B2" s="2"/>
      <c r="C2" s="72" t="s">
        <v>557</v>
      </c>
      <c r="D2" s="73"/>
      <c r="E2" s="73"/>
      <c r="F2" s="73"/>
      <c r="G2" s="73"/>
      <c r="H2" s="73"/>
      <c r="I2" s="73"/>
      <c r="J2" s="73"/>
      <c r="K2" s="73"/>
    </row>
    <row r="4" spans="1:12" s="10" customFormat="1" ht="13.5" thickBot="1" x14ac:dyDescent="0.25">
      <c r="D4" s="11"/>
      <c r="K4" s="11"/>
      <c r="L4" s="9"/>
    </row>
    <row r="5" spans="1:12" ht="27" customHeight="1" thickBot="1" x14ac:dyDescent="0.25">
      <c r="C5" s="70" t="s">
        <v>47</v>
      </c>
      <c r="D5" s="71"/>
      <c r="E5" s="71"/>
      <c r="F5" s="71"/>
      <c r="G5" s="71"/>
      <c r="H5" s="71"/>
      <c r="I5" s="71"/>
      <c r="J5" s="71"/>
      <c r="K5" s="71"/>
      <c r="L5" s="74" t="s">
        <v>15</v>
      </c>
    </row>
    <row r="6" spans="1:12" s="4" customFormat="1" ht="24.75" thickBot="1" x14ac:dyDescent="0.25">
      <c r="A6" s="12" t="s">
        <v>2</v>
      </c>
      <c r="B6" s="13" t="s">
        <v>6</v>
      </c>
      <c r="C6" s="15" t="s">
        <v>8</v>
      </c>
      <c r="D6" s="16" t="s">
        <v>16</v>
      </c>
      <c r="E6" s="17" t="s">
        <v>13</v>
      </c>
      <c r="F6" s="16" t="s">
        <v>33</v>
      </c>
      <c r="G6" s="16" t="s">
        <v>26</v>
      </c>
      <c r="H6" s="17" t="s">
        <v>27</v>
      </c>
      <c r="I6" s="16" t="s">
        <v>17</v>
      </c>
      <c r="J6" s="16" t="s">
        <v>14</v>
      </c>
      <c r="K6" s="41" t="s">
        <v>21</v>
      </c>
      <c r="L6" s="75"/>
    </row>
    <row r="7" spans="1:12" ht="30.75" customHeight="1" x14ac:dyDescent="0.2">
      <c r="A7" s="1" t="s">
        <v>106</v>
      </c>
      <c r="B7" s="1" t="s">
        <v>11</v>
      </c>
      <c r="C7" s="22" t="s">
        <v>56</v>
      </c>
      <c r="D7" s="8" t="s">
        <v>322</v>
      </c>
      <c r="E7" s="1" t="s">
        <v>57</v>
      </c>
      <c r="F7" s="1" t="s">
        <v>58</v>
      </c>
      <c r="G7" s="1"/>
      <c r="H7" s="8"/>
      <c r="I7" s="1"/>
      <c r="J7" s="1"/>
      <c r="K7" s="1" t="s">
        <v>59</v>
      </c>
      <c r="L7" s="40" t="s">
        <v>261</v>
      </c>
    </row>
    <row r="8" spans="1:12" ht="30.75" customHeight="1" x14ac:dyDescent="0.2">
      <c r="A8" s="1">
        <v>1962</v>
      </c>
      <c r="B8" s="1" t="s">
        <v>11</v>
      </c>
      <c r="C8" s="22" t="s">
        <v>332</v>
      </c>
      <c r="D8" s="8" t="s">
        <v>334</v>
      </c>
      <c r="E8" s="1" t="s">
        <v>1</v>
      </c>
      <c r="F8" s="1"/>
      <c r="G8" s="1"/>
      <c r="H8" s="8"/>
      <c r="I8" s="1" t="s">
        <v>323</v>
      </c>
      <c r="J8" s="1" t="s">
        <v>335</v>
      </c>
      <c r="K8" s="1"/>
      <c r="L8" s="20" t="s">
        <v>327</v>
      </c>
    </row>
    <row r="9" spans="1:12" s="2" customFormat="1" ht="24" x14ac:dyDescent="0.25">
      <c r="A9" s="1">
        <v>1962</v>
      </c>
      <c r="B9" s="1" t="s">
        <v>11</v>
      </c>
      <c r="C9" s="22" t="s">
        <v>202</v>
      </c>
      <c r="D9" s="8" t="s">
        <v>238</v>
      </c>
      <c r="E9" s="1" t="s">
        <v>243</v>
      </c>
      <c r="F9" s="1">
        <v>22</v>
      </c>
      <c r="G9" s="1"/>
      <c r="H9" s="8"/>
      <c r="I9" s="1" t="s">
        <v>323</v>
      </c>
      <c r="J9" s="1" t="s">
        <v>324</v>
      </c>
      <c r="K9" s="1">
        <f>6*4</f>
        <v>24</v>
      </c>
      <c r="L9" s="20" t="s">
        <v>325</v>
      </c>
    </row>
    <row r="10" spans="1:12" x14ac:dyDescent="0.2">
      <c r="A10" s="1">
        <v>1962</v>
      </c>
      <c r="B10" s="1" t="s">
        <v>11</v>
      </c>
      <c r="C10" s="22" t="s">
        <v>397</v>
      </c>
      <c r="D10" s="8" t="s">
        <v>398</v>
      </c>
      <c r="E10" s="1" t="s">
        <v>243</v>
      </c>
      <c r="F10" s="28" t="s">
        <v>178</v>
      </c>
      <c r="G10" s="1"/>
      <c r="H10" s="8"/>
      <c r="I10" s="1"/>
      <c r="J10" s="1"/>
      <c r="K10" s="1"/>
      <c r="L10" s="20" t="s">
        <v>399</v>
      </c>
    </row>
    <row r="11" spans="1:12" ht="37.5" customHeight="1" x14ac:dyDescent="0.2">
      <c r="A11" s="1">
        <v>1962</v>
      </c>
      <c r="B11" s="1" t="s">
        <v>11</v>
      </c>
      <c r="C11" s="22" t="s">
        <v>383</v>
      </c>
      <c r="D11" s="8" t="s">
        <v>384</v>
      </c>
      <c r="E11" s="1" t="s">
        <v>385</v>
      </c>
      <c r="F11" s="1">
        <v>40</v>
      </c>
      <c r="G11" s="1"/>
      <c r="H11" s="8"/>
      <c r="I11" s="1" t="s">
        <v>323</v>
      </c>
      <c r="J11" s="1" t="s">
        <v>390</v>
      </c>
      <c r="K11" s="1"/>
      <c r="L11" s="8" t="s">
        <v>506</v>
      </c>
    </row>
    <row r="12" spans="1:12" ht="37.5" customHeight="1" x14ac:dyDescent="0.2">
      <c r="A12" s="1">
        <v>1962</v>
      </c>
      <c r="B12" s="1" t="s">
        <v>11</v>
      </c>
      <c r="C12" s="22" t="s">
        <v>383</v>
      </c>
      <c r="D12" s="8" t="s">
        <v>384</v>
      </c>
      <c r="E12" s="1" t="s">
        <v>386</v>
      </c>
      <c r="F12" s="1">
        <v>10</v>
      </c>
      <c r="G12" s="1"/>
      <c r="H12" s="8"/>
      <c r="I12" s="1" t="s">
        <v>323</v>
      </c>
      <c r="J12" s="1" t="s">
        <v>390</v>
      </c>
      <c r="K12" s="1"/>
      <c r="L12" s="8" t="s">
        <v>506</v>
      </c>
    </row>
    <row r="13" spans="1:12" ht="37.5" customHeight="1" x14ac:dyDescent="0.2">
      <c r="A13" s="1">
        <v>1962</v>
      </c>
      <c r="B13" s="1" t="s">
        <v>11</v>
      </c>
      <c r="C13" s="22" t="s">
        <v>383</v>
      </c>
      <c r="D13" s="8" t="s">
        <v>384</v>
      </c>
      <c r="E13" s="1" t="s">
        <v>387</v>
      </c>
      <c r="F13" s="28" t="s">
        <v>389</v>
      </c>
      <c r="G13" s="1"/>
      <c r="H13" s="8"/>
      <c r="I13" s="1" t="s">
        <v>323</v>
      </c>
      <c r="J13" s="1" t="s">
        <v>390</v>
      </c>
      <c r="K13" s="1"/>
      <c r="L13" s="8" t="s">
        <v>506</v>
      </c>
    </row>
    <row r="14" spans="1:12" ht="30.75" customHeight="1" x14ac:dyDescent="0.2">
      <c r="A14" s="1">
        <v>1962</v>
      </c>
      <c r="B14" s="1" t="s">
        <v>11</v>
      </c>
      <c r="C14" s="22" t="s">
        <v>383</v>
      </c>
      <c r="D14" s="8" t="s">
        <v>384</v>
      </c>
      <c r="E14" s="1" t="s">
        <v>388</v>
      </c>
      <c r="F14" s="28" t="s">
        <v>389</v>
      </c>
      <c r="G14" s="1"/>
      <c r="H14" s="8"/>
      <c r="I14" s="1" t="s">
        <v>323</v>
      </c>
      <c r="J14" s="1" t="s">
        <v>390</v>
      </c>
      <c r="K14" s="1"/>
      <c r="L14" s="8" t="s">
        <v>506</v>
      </c>
    </row>
    <row r="15" spans="1:12" ht="30.75" customHeight="1" x14ac:dyDescent="0.2">
      <c r="A15" s="1">
        <v>1963</v>
      </c>
      <c r="B15" s="1" t="s">
        <v>11</v>
      </c>
      <c r="C15" s="22" t="s">
        <v>372</v>
      </c>
      <c r="D15" s="8" t="s">
        <v>373</v>
      </c>
      <c r="E15" s="1" t="s">
        <v>1</v>
      </c>
      <c r="F15" s="1" t="s">
        <v>374</v>
      </c>
      <c r="G15" s="1"/>
      <c r="H15" s="8"/>
      <c r="I15" s="1" t="s">
        <v>323</v>
      </c>
      <c r="J15" s="1" t="s">
        <v>390</v>
      </c>
      <c r="K15" s="1"/>
      <c r="L15" s="8" t="s">
        <v>360</v>
      </c>
    </row>
    <row r="16" spans="1:12" ht="30.75" customHeight="1" x14ac:dyDescent="0.2">
      <c r="A16" s="1">
        <v>1963</v>
      </c>
      <c r="B16" s="1" t="s">
        <v>11</v>
      </c>
      <c r="C16" s="22" t="s">
        <v>242</v>
      </c>
      <c r="D16" s="8" t="s">
        <v>257</v>
      </c>
      <c r="E16" s="1" t="s">
        <v>243</v>
      </c>
      <c r="F16" s="1">
        <v>2</v>
      </c>
      <c r="G16" s="1"/>
      <c r="H16" s="8"/>
      <c r="I16" s="1" t="s">
        <v>258</v>
      </c>
      <c r="J16" s="1" t="s">
        <v>259</v>
      </c>
      <c r="K16" s="1">
        <f>4*4</f>
        <v>16</v>
      </c>
      <c r="L16" s="27" t="s">
        <v>301</v>
      </c>
    </row>
    <row r="17" spans="1:12" ht="30.75" customHeight="1" x14ac:dyDescent="0.2">
      <c r="A17" s="1">
        <v>1964</v>
      </c>
      <c r="B17" s="1" t="s">
        <v>11</v>
      </c>
      <c r="C17" s="22" t="s">
        <v>44</v>
      </c>
      <c r="D17" s="8" t="s">
        <v>45</v>
      </c>
      <c r="E17" s="1" t="s">
        <v>46</v>
      </c>
      <c r="F17" s="1">
        <v>190</v>
      </c>
      <c r="G17" s="1"/>
      <c r="H17" s="8"/>
      <c r="I17" s="1"/>
      <c r="J17" s="30">
        <v>23505</v>
      </c>
      <c r="K17" s="1"/>
      <c r="L17" s="20" t="s">
        <v>43</v>
      </c>
    </row>
    <row r="18" spans="1:12" ht="30.75" customHeight="1" x14ac:dyDescent="0.2">
      <c r="A18" s="1">
        <v>1964</v>
      </c>
      <c r="B18" s="1" t="s">
        <v>11</v>
      </c>
      <c r="C18" s="22" t="s">
        <v>237</v>
      </c>
      <c r="D18" s="8" t="s">
        <v>238</v>
      </c>
      <c r="E18" s="1" t="s">
        <v>113</v>
      </c>
      <c r="F18" s="1"/>
      <c r="G18" s="1"/>
      <c r="H18" s="8" t="s">
        <v>236</v>
      </c>
      <c r="I18" s="1" t="s">
        <v>235</v>
      </c>
      <c r="J18" s="30">
        <v>23466</v>
      </c>
      <c r="K18" s="1">
        <f>3*4</f>
        <v>12</v>
      </c>
      <c r="L18" s="20" t="s">
        <v>241</v>
      </c>
    </row>
    <row r="19" spans="1:12" ht="30.75" customHeight="1" x14ac:dyDescent="0.2">
      <c r="A19" s="1">
        <v>1964</v>
      </c>
      <c r="B19" s="1" t="s">
        <v>11</v>
      </c>
      <c r="C19" s="22" t="s">
        <v>239</v>
      </c>
      <c r="D19" s="8" t="s">
        <v>238</v>
      </c>
      <c r="E19" s="1" t="s">
        <v>113</v>
      </c>
      <c r="F19" s="1" t="s">
        <v>240</v>
      </c>
      <c r="G19" s="1"/>
      <c r="H19" s="8"/>
      <c r="I19" s="1" t="s">
        <v>390</v>
      </c>
      <c r="J19" s="30">
        <v>23466</v>
      </c>
      <c r="K19" s="1">
        <v>54</v>
      </c>
      <c r="L19" s="20" t="s">
        <v>409</v>
      </c>
    </row>
    <row r="20" spans="1:12" ht="30.75" customHeight="1" x14ac:dyDescent="0.2">
      <c r="A20" s="1">
        <v>1965</v>
      </c>
      <c r="B20" s="1" t="s">
        <v>11</v>
      </c>
      <c r="C20" s="22" t="s">
        <v>239</v>
      </c>
      <c r="D20" s="8"/>
      <c r="E20" s="1" t="s">
        <v>113</v>
      </c>
      <c r="F20" s="1" t="s">
        <v>401</v>
      </c>
      <c r="G20" s="1"/>
      <c r="H20" s="8" t="s">
        <v>402</v>
      </c>
      <c r="I20" s="1" t="s">
        <v>390</v>
      </c>
      <c r="J20" s="1"/>
      <c r="K20" s="31"/>
      <c r="L20" s="20" t="s">
        <v>403</v>
      </c>
    </row>
    <row r="21" spans="1:12" ht="30.75" customHeight="1" x14ac:dyDescent="0.2">
      <c r="A21" s="1">
        <v>1965</v>
      </c>
      <c r="B21" s="1" t="s">
        <v>11</v>
      </c>
      <c r="C21" s="22" t="s">
        <v>22</v>
      </c>
      <c r="D21" s="8" t="s">
        <v>19</v>
      </c>
      <c r="E21" s="1" t="s">
        <v>20</v>
      </c>
      <c r="F21" s="1"/>
      <c r="G21" s="1"/>
      <c r="H21" s="8" t="s">
        <v>28</v>
      </c>
      <c r="I21" s="1"/>
      <c r="J21" s="1"/>
      <c r="K21" s="1">
        <v>6</v>
      </c>
      <c r="L21" s="20" t="s">
        <v>18</v>
      </c>
    </row>
    <row r="22" spans="1:12" ht="39.75" customHeight="1" x14ac:dyDescent="0.2">
      <c r="A22" s="1">
        <v>1965</v>
      </c>
      <c r="B22" s="1" t="s">
        <v>11</v>
      </c>
      <c r="C22" s="22" t="s">
        <v>23</v>
      </c>
      <c r="D22" s="8" t="s">
        <v>31</v>
      </c>
      <c r="E22" s="1" t="s">
        <v>20</v>
      </c>
      <c r="F22" s="1"/>
      <c r="G22" s="1"/>
      <c r="H22" s="8" t="s">
        <v>20</v>
      </c>
      <c r="I22" s="1"/>
      <c r="J22" s="1"/>
      <c r="K22" s="1"/>
      <c r="L22" s="20" t="s">
        <v>18</v>
      </c>
    </row>
    <row r="23" spans="1:12" x14ac:dyDescent="0.2">
      <c r="A23" s="1">
        <v>1965</v>
      </c>
      <c r="B23" s="1" t="s">
        <v>11</v>
      </c>
      <c r="C23" s="22" t="s">
        <v>12</v>
      </c>
      <c r="D23" s="8" t="s">
        <v>31</v>
      </c>
      <c r="E23" s="1" t="s">
        <v>24</v>
      </c>
      <c r="F23" s="1"/>
      <c r="G23" s="1" t="s">
        <v>25</v>
      </c>
      <c r="H23" s="8" t="s">
        <v>29</v>
      </c>
      <c r="I23" s="1"/>
      <c r="J23" s="1"/>
      <c r="K23" s="1" t="s">
        <v>0</v>
      </c>
      <c r="L23" s="20" t="s">
        <v>18</v>
      </c>
    </row>
    <row r="24" spans="1:12" ht="25.5" x14ac:dyDescent="0.2">
      <c r="A24" s="1">
        <v>1965</v>
      </c>
      <c r="B24" s="1" t="s">
        <v>11</v>
      </c>
      <c r="C24" s="22" t="s">
        <v>32</v>
      </c>
      <c r="D24" s="8" t="s">
        <v>30</v>
      </c>
      <c r="E24" s="1" t="s">
        <v>34</v>
      </c>
      <c r="F24" s="1"/>
      <c r="G24" s="1"/>
      <c r="H24" s="8" t="s">
        <v>35</v>
      </c>
      <c r="I24" s="1"/>
      <c r="J24" s="1"/>
      <c r="K24" s="1"/>
      <c r="L24" s="20" t="s">
        <v>18</v>
      </c>
    </row>
    <row r="25" spans="1:12" ht="25.5" x14ac:dyDescent="0.2">
      <c r="A25" s="1">
        <v>1965</v>
      </c>
      <c r="B25" s="1" t="s">
        <v>11</v>
      </c>
      <c r="C25" s="22" t="s">
        <v>36</v>
      </c>
      <c r="D25" s="8" t="s">
        <v>30</v>
      </c>
      <c r="E25" s="1" t="s">
        <v>34</v>
      </c>
      <c r="F25" s="1"/>
      <c r="G25" s="1"/>
      <c r="H25" s="8" t="s">
        <v>37</v>
      </c>
      <c r="I25" s="1"/>
      <c r="J25" s="1"/>
      <c r="K25" s="1"/>
      <c r="L25" s="20" t="s">
        <v>18</v>
      </c>
    </row>
    <row r="26" spans="1:12" ht="22.5" x14ac:dyDescent="0.2">
      <c r="A26" s="1">
        <v>1965</v>
      </c>
      <c r="B26" s="1" t="s">
        <v>11</v>
      </c>
      <c r="C26" s="22" t="s">
        <v>90</v>
      </c>
      <c r="D26" s="8" t="s">
        <v>64</v>
      </c>
      <c r="E26" s="1" t="s">
        <v>99</v>
      </c>
      <c r="F26" s="1" t="s">
        <v>95</v>
      </c>
      <c r="G26" s="1"/>
      <c r="H26" s="8" t="s">
        <v>91</v>
      </c>
      <c r="I26" s="30">
        <v>23761</v>
      </c>
      <c r="J26" s="1"/>
      <c r="K26" s="1"/>
      <c r="L26" s="20" t="s">
        <v>270</v>
      </c>
    </row>
    <row r="27" spans="1:12" ht="25.5" x14ac:dyDescent="0.2">
      <c r="A27" s="1">
        <v>1965</v>
      </c>
      <c r="B27" s="1" t="s">
        <v>11</v>
      </c>
      <c r="C27" s="22" t="s">
        <v>93</v>
      </c>
      <c r="D27" s="8" t="s">
        <v>92</v>
      </c>
      <c r="E27" s="1" t="s">
        <v>97</v>
      </c>
      <c r="F27" s="1">
        <v>19</v>
      </c>
      <c r="G27" s="1"/>
      <c r="H27" s="8" t="s">
        <v>94</v>
      </c>
      <c r="I27" s="30">
        <v>23779</v>
      </c>
      <c r="J27" s="1" t="s">
        <v>103</v>
      </c>
      <c r="K27" s="1">
        <f>16*4</f>
        <v>64</v>
      </c>
      <c r="L27" s="20" t="s">
        <v>270</v>
      </c>
    </row>
    <row r="28" spans="1:12" ht="22.5" x14ac:dyDescent="0.2">
      <c r="A28" s="1">
        <v>1965</v>
      </c>
      <c r="B28" s="1" t="s">
        <v>11</v>
      </c>
      <c r="C28" s="22" t="s">
        <v>90</v>
      </c>
      <c r="D28" s="8" t="s">
        <v>64</v>
      </c>
      <c r="E28" s="1" t="s">
        <v>100</v>
      </c>
      <c r="F28" s="1" t="s">
        <v>96</v>
      </c>
      <c r="G28" s="1"/>
      <c r="H28" s="8" t="s">
        <v>94</v>
      </c>
      <c r="I28" s="30">
        <v>23761</v>
      </c>
      <c r="J28" s="1"/>
      <c r="K28" s="1"/>
      <c r="L28" s="20" t="s">
        <v>270</v>
      </c>
    </row>
    <row r="29" spans="1:12" s="14" customFormat="1" ht="25.5" x14ac:dyDescent="0.25">
      <c r="A29" s="1">
        <v>1965</v>
      </c>
      <c r="B29" s="1" t="s">
        <v>11</v>
      </c>
      <c r="C29" s="22" t="s">
        <v>93</v>
      </c>
      <c r="D29" s="8" t="s">
        <v>92</v>
      </c>
      <c r="E29" s="1" t="s">
        <v>98</v>
      </c>
      <c r="F29" s="1">
        <v>15</v>
      </c>
      <c r="G29" s="1"/>
      <c r="H29" s="8" t="s">
        <v>94</v>
      </c>
      <c r="I29" s="30">
        <v>23779</v>
      </c>
      <c r="J29" s="1" t="s">
        <v>103</v>
      </c>
      <c r="K29" s="1">
        <f>16*4</f>
        <v>64</v>
      </c>
      <c r="L29" s="20" t="s">
        <v>270</v>
      </c>
    </row>
    <row r="30" spans="1:12" ht="25.5" x14ac:dyDescent="0.2">
      <c r="A30" s="1">
        <v>1965</v>
      </c>
      <c r="B30" s="1" t="s">
        <v>11</v>
      </c>
      <c r="C30" s="22" t="s">
        <v>93</v>
      </c>
      <c r="D30" s="8" t="s">
        <v>92</v>
      </c>
      <c r="E30" s="1" t="s">
        <v>101</v>
      </c>
      <c r="F30" s="1">
        <v>21</v>
      </c>
      <c r="G30" s="1"/>
      <c r="H30" s="8" t="s">
        <v>102</v>
      </c>
      <c r="I30" s="30">
        <v>23779</v>
      </c>
      <c r="J30" s="1" t="s">
        <v>103</v>
      </c>
      <c r="K30" s="1">
        <v>64</v>
      </c>
      <c r="L30" s="20" t="s">
        <v>270</v>
      </c>
    </row>
    <row r="31" spans="1:12" ht="36" x14ac:dyDescent="0.2">
      <c r="A31" s="1">
        <v>1966</v>
      </c>
      <c r="B31" s="1" t="s">
        <v>11</v>
      </c>
      <c r="C31" s="22" t="s">
        <v>89</v>
      </c>
      <c r="D31" s="8" t="s">
        <v>347</v>
      </c>
      <c r="E31" s="1" t="s">
        <v>1</v>
      </c>
      <c r="F31" s="1">
        <v>70</v>
      </c>
      <c r="G31" s="1"/>
      <c r="H31" s="8" t="s">
        <v>350</v>
      </c>
      <c r="I31" s="30" t="s">
        <v>348</v>
      </c>
      <c r="J31" s="1" t="s">
        <v>349</v>
      </c>
      <c r="K31" s="1"/>
      <c r="L31" s="20" t="s">
        <v>351</v>
      </c>
    </row>
    <row r="32" spans="1:12" ht="48" x14ac:dyDescent="0.2">
      <c r="A32" s="1">
        <v>1966</v>
      </c>
      <c r="B32" s="1" t="s">
        <v>11</v>
      </c>
      <c r="C32" s="24" t="s">
        <v>352</v>
      </c>
      <c r="D32" s="8" t="s">
        <v>355</v>
      </c>
      <c r="E32" s="1"/>
      <c r="F32" s="1">
        <v>12</v>
      </c>
      <c r="G32" s="1"/>
      <c r="H32" s="8"/>
      <c r="I32" s="30" t="s">
        <v>155</v>
      </c>
      <c r="J32" s="1" t="s">
        <v>356</v>
      </c>
      <c r="K32" s="1">
        <f>6*4</f>
        <v>24</v>
      </c>
      <c r="L32" s="20" t="s">
        <v>351</v>
      </c>
    </row>
    <row r="33" spans="1:12" ht="24" x14ac:dyDescent="0.2">
      <c r="A33" s="1">
        <v>1966</v>
      </c>
      <c r="B33" s="1" t="s">
        <v>11</v>
      </c>
      <c r="C33" s="24" t="s">
        <v>353</v>
      </c>
      <c r="D33" s="8" t="s">
        <v>354</v>
      </c>
      <c r="E33" s="1"/>
      <c r="F33" s="1">
        <v>12</v>
      </c>
      <c r="G33" s="1"/>
      <c r="H33" s="8"/>
      <c r="I33" s="30" t="s">
        <v>155</v>
      </c>
      <c r="J33" s="1" t="s">
        <v>356</v>
      </c>
      <c r="K33" s="1">
        <f>6*4</f>
        <v>24</v>
      </c>
      <c r="L33" s="20" t="s">
        <v>351</v>
      </c>
    </row>
    <row r="34" spans="1:12" ht="24" x14ac:dyDescent="0.2">
      <c r="A34" s="1">
        <v>1968</v>
      </c>
      <c r="B34" s="1" t="s">
        <v>122</v>
      </c>
      <c r="C34" s="25" t="s">
        <v>343</v>
      </c>
      <c r="D34" s="8" t="s">
        <v>344</v>
      </c>
      <c r="E34" s="1" t="s">
        <v>1</v>
      </c>
      <c r="F34" s="1">
        <v>1</v>
      </c>
      <c r="G34" s="1" t="s">
        <v>0</v>
      </c>
      <c r="H34" s="8"/>
      <c r="I34" s="1" t="s">
        <v>131</v>
      </c>
      <c r="J34" s="1" t="s">
        <v>345</v>
      </c>
      <c r="K34" s="1">
        <f>6*4</f>
        <v>24</v>
      </c>
      <c r="L34" s="33" t="s">
        <v>346</v>
      </c>
    </row>
    <row r="35" spans="1:12" ht="22.5" x14ac:dyDescent="0.2">
      <c r="A35" s="1">
        <v>1969</v>
      </c>
      <c r="B35" s="1" t="s">
        <v>122</v>
      </c>
      <c r="C35" s="22" t="s">
        <v>123</v>
      </c>
      <c r="D35" s="8"/>
      <c r="E35" s="1" t="s">
        <v>20</v>
      </c>
      <c r="F35" s="1">
        <v>30</v>
      </c>
      <c r="G35" s="1"/>
      <c r="H35" s="8"/>
      <c r="I35" s="1"/>
      <c r="J35" s="1"/>
      <c r="K35" s="1"/>
      <c r="L35" s="20" t="s">
        <v>280</v>
      </c>
    </row>
    <row r="36" spans="1:12" s="6" customFormat="1" ht="25.5" x14ac:dyDescent="0.25">
      <c r="A36" s="1">
        <v>1963</v>
      </c>
      <c r="B36" s="1" t="s">
        <v>7</v>
      </c>
      <c r="C36" s="22" t="s">
        <v>50</v>
      </c>
      <c r="D36" s="8" t="s">
        <v>52</v>
      </c>
      <c r="E36" s="1" t="s">
        <v>29</v>
      </c>
      <c r="F36" s="1" t="s">
        <v>51</v>
      </c>
      <c r="G36" s="1"/>
      <c r="H36" s="8"/>
      <c r="I36" s="1"/>
      <c r="J36" s="1"/>
      <c r="K36" s="1">
        <v>24</v>
      </c>
      <c r="L36" s="20" t="s">
        <v>262</v>
      </c>
    </row>
    <row r="37" spans="1:12" s="6" customFormat="1" ht="24" x14ac:dyDescent="0.25">
      <c r="A37" s="1">
        <v>1963</v>
      </c>
      <c r="B37" s="1" t="s">
        <v>7</v>
      </c>
      <c r="C37" s="22" t="s">
        <v>50</v>
      </c>
      <c r="D37" s="8" t="s">
        <v>52</v>
      </c>
      <c r="E37" s="1" t="s">
        <v>1</v>
      </c>
      <c r="F37" s="1">
        <v>50</v>
      </c>
      <c r="G37" s="1"/>
      <c r="H37" s="8"/>
      <c r="I37" s="1"/>
      <c r="J37" s="1"/>
      <c r="K37" s="1">
        <v>24</v>
      </c>
      <c r="L37" s="20" t="s">
        <v>262</v>
      </c>
    </row>
    <row r="38" spans="1:12" s="6" customFormat="1" ht="24" x14ac:dyDescent="0.25">
      <c r="A38" s="1">
        <v>1963</v>
      </c>
      <c r="B38" s="1" t="s">
        <v>7</v>
      </c>
      <c r="C38" s="22" t="s">
        <v>50</v>
      </c>
      <c r="D38" s="8" t="s">
        <v>52</v>
      </c>
      <c r="E38" s="1"/>
      <c r="F38" s="1"/>
      <c r="G38" s="1"/>
      <c r="H38" s="8"/>
      <c r="I38" s="1"/>
      <c r="J38" s="1"/>
      <c r="K38" s="1"/>
      <c r="L38" s="20" t="s">
        <v>262</v>
      </c>
    </row>
    <row r="39" spans="1:12" s="6" customFormat="1" ht="24" x14ac:dyDescent="0.25">
      <c r="A39" s="1">
        <v>1963</v>
      </c>
      <c r="B39" s="1" t="s">
        <v>7</v>
      </c>
      <c r="C39" s="22" t="s">
        <v>50</v>
      </c>
      <c r="D39" s="8" t="s">
        <v>52</v>
      </c>
      <c r="E39" s="1"/>
      <c r="F39" s="1"/>
      <c r="G39" s="1"/>
      <c r="H39" s="8"/>
      <c r="I39" s="1"/>
      <c r="J39" s="1"/>
      <c r="K39" s="1"/>
      <c r="L39" s="20" t="s">
        <v>262</v>
      </c>
    </row>
    <row r="40" spans="1:12" s="6" customFormat="1" ht="36" x14ac:dyDescent="0.25">
      <c r="A40" s="1">
        <v>1965</v>
      </c>
      <c r="B40" s="1" t="s">
        <v>7</v>
      </c>
      <c r="C40" s="22" t="s">
        <v>311</v>
      </c>
      <c r="D40" s="8" t="s">
        <v>314</v>
      </c>
      <c r="E40" s="1" t="s">
        <v>1</v>
      </c>
      <c r="F40" s="1">
        <v>11</v>
      </c>
      <c r="G40" s="1"/>
      <c r="H40" s="8" t="s">
        <v>312</v>
      </c>
      <c r="I40" s="1" t="s">
        <v>4</v>
      </c>
      <c r="J40" s="1" t="s">
        <v>313</v>
      </c>
      <c r="K40" s="31">
        <f>6*4</f>
        <v>24</v>
      </c>
      <c r="L40" s="20" t="s">
        <v>315</v>
      </c>
    </row>
    <row r="41" spans="1:12" ht="48" x14ac:dyDescent="0.2">
      <c r="A41" s="1">
        <v>1965</v>
      </c>
      <c r="B41" s="1" t="s">
        <v>7</v>
      </c>
      <c r="C41" s="22" t="s">
        <v>60</v>
      </c>
      <c r="D41" s="8" t="s">
        <v>225</v>
      </c>
      <c r="E41" s="1" t="s">
        <v>223</v>
      </c>
      <c r="F41" s="1">
        <v>11</v>
      </c>
      <c r="G41" s="1"/>
      <c r="H41" s="8" t="s">
        <v>224</v>
      </c>
      <c r="I41" s="1" t="s">
        <v>4</v>
      </c>
      <c r="J41" s="1" t="s">
        <v>221</v>
      </c>
      <c r="K41" s="31">
        <f>9*4</f>
        <v>36</v>
      </c>
      <c r="L41" s="20" t="s">
        <v>400</v>
      </c>
    </row>
    <row r="42" spans="1:12" ht="36" x14ac:dyDescent="0.2">
      <c r="A42" s="1">
        <v>1965</v>
      </c>
      <c r="B42" s="1" t="s">
        <v>7</v>
      </c>
      <c r="C42" s="22" t="s">
        <v>60</v>
      </c>
      <c r="D42" s="8" t="s">
        <v>410</v>
      </c>
      <c r="E42" s="1" t="s">
        <v>49</v>
      </c>
      <c r="F42" s="1"/>
      <c r="G42" s="1"/>
      <c r="H42" s="8"/>
      <c r="I42" s="1" t="s">
        <v>411</v>
      </c>
      <c r="J42" s="1"/>
      <c r="K42" s="31"/>
      <c r="L42" s="20" t="s">
        <v>412</v>
      </c>
    </row>
    <row r="43" spans="1:12" ht="24" x14ac:dyDescent="0.2">
      <c r="A43" s="1">
        <v>1965</v>
      </c>
      <c r="B43" s="1" t="s">
        <v>7</v>
      </c>
      <c r="C43" s="22" t="s">
        <v>222</v>
      </c>
      <c r="D43" s="8" t="s">
        <v>226</v>
      </c>
      <c r="E43" s="1" t="s">
        <v>223</v>
      </c>
      <c r="F43" s="1">
        <v>1</v>
      </c>
      <c r="G43" s="1"/>
      <c r="H43" s="8"/>
      <c r="I43" s="1" t="s">
        <v>4</v>
      </c>
      <c r="J43" s="1" t="s">
        <v>221</v>
      </c>
      <c r="K43" s="31">
        <v>36</v>
      </c>
      <c r="L43" s="20" t="s">
        <v>227</v>
      </c>
    </row>
    <row r="44" spans="1:12" ht="22.5" x14ac:dyDescent="0.2">
      <c r="A44" s="1">
        <v>1965</v>
      </c>
      <c r="B44" s="1" t="s">
        <v>7</v>
      </c>
      <c r="C44" s="22" t="s">
        <v>84</v>
      </c>
      <c r="D44" s="8" t="s">
        <v>31</v>
      </c>
      <c r="E44" s="1" t="s">
        <v>85</v>
      </c>
      <c r="F44" s="1">
        <v>35</v>
      </c>
      <c r="G44" s="1"/>
      <c r="H44" s="8" t="s">
        <v>66</v>
      </c>
      <c r="I44" s="1" t="s">
        <v>86</v>
      </c>
      <c r="J44" s="1" t="s">
        <v>87</v>
      </c>
      <c r="K44" s="1">
        <v>8</v>
      </c>
      <c r="L44" s="20" t="s">
        <v>83</v>
      </c>
    </row>
    <row r="45" spans="1:12" s="6" customFormat="1" ht="22.5" x14ac:dyDescent="0.25">
      <c r="A45" s="1">
        <v>1965</v>
      </c>
      <c r="B45" s="1" t="s">
        <v>7</v>
      </c>
      <c r="C45" s="22" t="s">
        <v>84</v>
      </c>
      <c r="D45" s="8" t="s">
        <v>31</v>
      </c>
      <c r="E45" s="1" t="s">
        <v>88</v>
      </c>
      <c r="F45" s="1">
        <v>22</v>
      </c>
      <c r="G45" s="1"/>
      <c r="H45" s="8" t="s">
        <v>66</v>
      </c>
      <c r="I45" s="1" t="s">
        <v>4</v>
      </c>
      <c r="J45" s="1" t="s">
        <v>86</v>
      </c>
      <c r="K45" s="1">
        <v>8</v>
      </c>
      <c r="L45" s="20" t="s">
        <v>83</v>
      </c>
    </row>
    <row r="46" spans="1:12" s="6" customFormat="1" x14ac:dyDescent="0.25">
      <c r="A46" s="18">
        <v>1965</v>
      </c>
      <c r="B46" s="18" t="s">
        <v>7</v>
      </c>
      <c r="C46" s="26" t="s">
        <v>202</v>
      </c>
      <c r="D46" s="1" t="s">
        <v>423</v>
      </c>
      <c r="E46" s="18" t="s">
        <v>431</v>
      </c>
      <c r="F46" s="18" t="s">
        <v>414</v>
      </c>
      <c r="G46" s="18"/>
      <c r="H46" s="18"/>
      <c r="I46" s="18" t="s">
        <v>435</v>
      </c>
      <c r="J46" s="18"/>
      <c r="K46" s="1"/>
      <c r="L46" s="29" t="s">
        <v>436</v>
      </c>
    </row>
    <row r="47" spans="1:12" s="6" customFormat="1" ht="38.25" x14ac:dyDescent="0.25">
      <c r="A47" s="18">
        <v>1972</v>
      </c>
      <c r="B47" s="18" t="s">
        <v>7</v>
      </c>
      <c r="C47" s="26" t="s">
        <v>202</v>
      </c>
      <c r="D47" s="1" t="s">
        <v>338</v>
      </c>
      <c r="E47" s="18" t="s">
        <v>1</v>
      </c>
      <c r="F47" s="18"/>
      <c r="G47" s="18"/>
      <c r="H47" s="8"/>
      <c r="I47" s="18" t="s">
        <v>339</v>
      </c>
      <c r="J47" s="18" t="s">
        <v>186</v>
      </c>
      <c r="K47" s="1"/>
      <c r="L47" s="8" t="s">
        <v>340</v>
      </c>
    </row>
    <row r="48" spans="1:12" ht="38.25" x14ac:dyDescent="0.2">
      <c r="A48" s="1">
        <v>1965</v>
      </c>
      <c r="B48" s="1" t="s">
        <v>9</v>
      </c>
      <c r="C48" s="22" t="s">
        <v>53</v>
      </c>
      <c r="D48" s="8"/>
      <c r="E48" s="1" t="s">
        <v>55</v>
      </c>
      <c r="F48" s="1" t="s">
        <v>54</v>
      </c>
      <c r="G48" s="1"/>
      <c r="H48" s="8"/>
      <c r="I48" s="1"/>
      <c r="J48" s="1"/>
      <c r="K48" s="1"/>
      <c r="L48" s="20" t="s">
        <v>262</v>
      </c>
    </row>
    <row r="49" spans="1:12" ht="22.5" x14ac:dyDescent="0.2">
      <c r="A49" s="1">
        <v>1967</v>
      </c>
      <c r="B49" s="1" t="s">
        <v>9</v>
      </c>
      <c r="C49" s="22" t="s">
        <v>159</v>
      </c>
      <c r="D49" s="8" t="s">
        <v>341</v>
      </c>
      <c r="E49" s="1" t="s">
        <v>1</v>
      </c>
      <c r="F49" s="1">
        <v>80</v>
      </c>
      <c r="G49" s="1"/>
      <c r="H49" s="8"/>
      <c r="I49" s="30"/>
      <c r="J49" s="1" t="s">
        <v>151</v>
      </c>
      <c r="K49" s="1"/>
      <c r="L49" s="20" t="s">
        <v>342</v>
      </c>
    </row>
    <row r="50" spans="1:12" ht="22.5" x14ac:dyDescent="0.2">
      <c r="A50" s="1">
        <v>1967</v>
      </c>
      <c r="B50" s="1" t="s">
        <v>9</v>
      </c>
      <c r="C50" s="22" t="s">
        <v>10</v>
      </c>
      <c r="D50" s="8"/>
      <c r="E50" s="1" t="s">
        <v>20</v>
      </c>
      <c r="F50" s="1">
        <v>106</v>
      </c>
      <c r="G50" s="1"/>
      <c r="H50" s="8"/>
      <c r="I50" s="30">
        <v>24499</v>
      </c>
      <c r="J50" s="30">
        <v>24765</v>
      </c>
      <c r="K50" s="1">
        <v>36</v>
      </c>
      <c r="L50" s="20" t="s">
        <v>121</v>
      </c>
    </row>
    <row r="51" spans="1:12" ht="22.5" x14ac:dyDescent="0.2">
      <c r="A51" s="1">
        <v>1967</v>
      </c>
      <c r="B51" s="1" t="s">
        <v>9</v>
      </c>
      <c r="C51" s="22" t="s">
        <v>10</v>
      </c>
      <c r="D51" s="8"/>
      <c r="E51" s="1" t="s">
        <v>120</v>
      </c>
      <c r="F51" s="1">
        <v>20</v>
      </c>
      <c r="G51" s="1"/>
      <c r="H51" s="8"/>
      <c r="I51" s="30">
        <v>24499</v>
      </c>
      <c r="J51" s="30">
        <v>24765</v>
      </c>
      <c r="K51" s="1">
        <v>36</v>
      </c>
      <c r="L51" s="20" t="s">
        <v>121</v>
      </c>
    </row>
    <row r="52" spans="1:12" ht="22.5" x14ac:dyDescent="0.2">
      <c r="A52" s="1">
        <v>1967</v>
      </c>
      <c r="B52" s="1" t="s">
        <v>9</v>
      </c>
      <c r="C52" s="22" t="s">
        <v>10</v>
      </c>
      <c r="D52" s="8"/>
      <c r="E52" s="1" t="s">
        <v>113</v>
      </c>
      <c r="F52" s="1">
        <v>20</v>
      </c>
      <c r="G52" s="1"/>
      <c r="H52" s="8"/>
      <c r="I52" s="30">
        <v>24499</v>
      </c>
      <c r="J52" s="30">
        <v>24765</v>
      </c>
      <c r="K52" s="1">
        <v>36</v>
      </c>
      <c r="L52" s="20" t="s">
        <v>121</v>
      </c>
    </row>
    <row r="53" spans="1:12" x14ac:dyDescent="0.2">
      <c r="A53" s="18">
        <v>1972</v>
      </c>
      <c r="B53" s="18" t="s">
        <v>416</v>
      </c>
      <c r="C53" s="26" t="s">
        <v>202</v>
      </c>
      <c r="D53" s="1" t="s">
        <v>229</v>
      </c>
      <c r="E53" s="18" t="s">
        <v>49</v>
      </c>
      <c r="F53" s="18"/>
      <c r="G53" s="18"/>
      <c r="H53" s="29"/>
      <c r="I53" s="18" t="s">
        <v>186</v>
      </c>
      <c r="J53" s="18" t="s">
        <v>417</v>
      </c>
      <c r="K53" s="1">
        <v>52</v>
      </c>
      <c r="L53" s="29" t="s">
        <v>418</v>
      </c>
    </row>
    <row r="54" spans="1:12" x14ac:dyDescent="0.2">
      <c r="A54" s="18">
        <v>1967</v>
      </c>
      <c r="B54" s="18" t="s">
        <v>132</v>
      </c>
      <c r="C54" s="26" t="s">
        <v>202</v>
      </c>
      <c r="D54" s="1" t="s">
        <v>419</v>
      </c>
      <c r="E54" s="18" t="s">
        <v>49</v>
      </c>
      <c r="F54" s="18"/>
      <c r="G54" s="18"/>
      <c r="H54" s="29"/>
      <c r="I54" s="18" t="s">
        <v>148</v>
      </c>
      <c r="J54" s="18"/>
      <c r="K54" s="1"/>
      <c r="L54" s="29" t="s">
        <v>418</v>
      </c>
    </row>
    <row r="55" spans="1:12" x14ac:dyDescent="0.2">
      <c r="A55" s="35" t="s">
        <v>413</v>
      </c>
      <c r="B55" s="35" t="s">
        <v>132</v>
      </c>
      <c r="C55" s="36" t="s">
        <v>159</v>
      </c>
      <c r="D55" s="37"/>
      <c r="E55" s="35" t="s">
        <v>49</v>
      </c>
      <c r="F55" s="35" t="s">
        <v>414</v>
      </c>
      <c r="G55" s="35"/>
      <c r="H55" s="37"/>
      <c r="I55" s="35" t="s">
        <v>148</v>
      </c>
      <c r="J55" s="35" t="s">
        <v>168</v>
      </c>
      <c r="K55" s="35"/>
      <c r="L55" s="38" t="s">
        <v>415</v>
      </c>
    </row>
    <row r="56" spans="1:12" ht="22.5" x14ac:dyDescent="0.2">
      <c r="A56" s="1">
        <v>1968</v>
      </c>
      <c r="B56" s="1" t="s">
        <v>132</v>
      </c>
      <c r="C56" s="22" t="s">
        <v>159</v>
      </c>
      <c r="D56" s="8" t="s">
        <v>167</v>
      </c>
      <c r="E56" s="1" t="s">
        <v>29</v>
      </c>
      <c r="F56" s="1"/>
      <c r="G56" s="1"/>
      <c r="H56" s="8"/>
      <c r="I56" s="1" t="s">
        <v>168</v>
      </c>
      <c r="J56" s="1"/>
      <c r="K56" s="1">
        <f>6*4</f>
        <v>24</v>
      </c>
      <c r="L56" s="20" t="s">
        <v>278</v>
      </c>
    </row>
    <row r="57" spans="1:12" x14ac:dyDescent="0.2">
      <c r="A57" s="18">
        <v>1962</v>
      </c>
      <c r="B57" s="18" t="s">
        <v>421</v>
      </c>
      <c r="C57" s="26" t="s">
        <v>488</v>
      </c>
      <c r="D57" s="1" t="s">
        <v>423</v>
      </c>
      <c r="E57" s="18" t="s">
        <v>452</v>
      </c>
      <c r="F57" s="18" t="s">
        <v>414</v>
      </c>
      <c r="G57" s="18"/>
      <c r="H57" s="18"/>
      <c r="I57" s="18" t="s">
        <v>489</v>
      </c>
      <c r="J57" s="18" t="s">
        <v>390</v>
      </c>
      <c r="K57" s="1"/>
      <c r="L57" s="29" t="s">
        <v>487</v>
      </c>
    </row>
    <row r="58" spans="1:12" x14ac:dyDescent="0.2">
      <c r="A58" s="18">
        <v>1962</v>
      </c>
      <c r="B58" s="18" t="s">
        <v>421</v>
      </c>
      <c r="C58" s="26" t="s">
        <v>488</v>
      </c>
      <c r="D58" s="1" t="s">
        <v>423</v>
      </c>
      <c r="E58" s="18" t="s">
        <v>452</v>
      </c>
      <c r="F58" s="18" t="s">
        <v>414</v>
      </c>
      <c r="G58" s="18"/>
      <c r="H58" s="18"/>
      <c r="I58" s="18"/>
      <c r="J58" s="18" t="s">
        <v>489</v>
      </c>
      <c r="K58" s="1"/>
      <c r="L58" s="29" t="s">
        <v>487</v>
      </c>
    </row>
    <row r="59" spans="1:12" x14ac:dyDescent="0.2">
      <c r="A59" s="18">
        <v>1962</v>
      </c>
      <c r="B59" s="18" t="s">
        <v>422</v>
      </c>
      <c r="C59" s="26" t="s">
        <v>202</v>
      </c>
      <c r="D59" s="1" t="s">
        <v>423</v>
      </c>
      <c r="E59" s="18" t="s">
        <v>49</v>
      </c>
      <c r="F59" s="18" t="s">
        <v>414</v>
      </c>
      <c r="G59" s="18" t="s">
        <v>0</v>
      </c>
      <c r="H59" s="29"/>
      <c r="I59" s="18" t="s">
        <v>323</v>
      </c>
      <c r="J59" s="18"/>
      <c r="K59" s="1"/>
      <c r="L59" s="29" t="s">
        <v>424</v>
      </c>
    </row>
    <row r="60" spans="1:12" ht="51" x14ac:dyDescent="0.2">
      <c r="A60" s="18">
        <v>1965</v>
      </c>
      <c r="B60" s="18" t="s">
        <v>422</v>
      </c>
      <c r="C60" s="26" t="s">
        <v>420</v>
      </c>
      <c r="D60" s="1" t="s">
        <v>466</v>
      </c>
      <c r="E60" s="18" t="s">
        <v>467</v>
      </c>
      <c r="F60" s="18" t="s">
        <v>462</v>
      </c>
      <c r="G60" s="18"/>
      <c r="H60" s="18"/>
      <c r="I60" s="18" t="s">
        <v>81</v>
      </c>
      <c r="J60" s="18" t="s">
        <v>221</v>
      </c>
      <c r="K60" s="1">
        <v>20</v>
      </c>
      <c r="L60" s="29" t="s">
        <v>468</v>
      </c>
    </row>
    <row r="61" spans="1:12" x14ac:dyDescent="0.2">
      <c r="A61" s="1">
        <v>1964</v>
      </c>
      <c r="B61" s="1" t="s">
        <v>48</v>
      </c>
      <c r="C61" s="22"/>
      <c r="D61" s="8" t="s">
        <v>45</v>
      </c>
      <c r="E61" s="1" t="s">
        <v>49</v>
      </c>
      <c r="F61" s="1" t="s">
        <v>240</v>
      </c>
      <c r="G61" s="1"/>
      <c r="H61" s="8"/>
      <c r="I61" s="1"/>
      <c r="J61" s="1"/>
      <c r="K61" s="1"/>
      <c r="L61" s="20" t="s">
        <v>265</v>
      </c>
    </row>
    <row r="62" spans="1:12" x14ac:dyDescent="0.2">
      <c r="A62" s="18">
        <v>1976</v>
      </c>
      <c r="B62" s="18" t="s">
        <v>479</v>
      </c>
      <c r="C62" s="26" t="s">
        <v>202</v>
      </c>
      <c r="D62" s="1" t="s">
        <v>480</v>
      </c>
      <c r="E62" s="18" t="s">
        <v>452</v>
      </c>
      <c r="F62" s="18">
        <v>18</v>
      </c>
      <c r="G62" s="18"/>
      <c r="H62" s="18" t="s">
        <v>0</v>
      </c>
      <c r="I62" s="18" t="s">
        <v>482</v>
      </c>
      <c r="J62" s="18" t="s">
        <v>481</v>
      </c>
      <c r="K62" s="1">
        <v>52</v>
      </c>
      <c r="L62" s="29" t="s">
        <v>483</v>
      </c>
    </row>
    <row r="63" spans="1:12" ht="25.5" x14ac:dyDescent="0.2">
      <c r="A63" s="18">
        <v>1960</v>
      </c>
      <c r="B63" s="18" t="s">
        <v>61</v>
      </c>
      <c r="C63" s="26" t="s">
        <v>202</v>
      </c>
      <c r="D63" s="1" t="s">
        <v>423</v>
      </c>
      <c r="E63" s="18" t="s">
        <v>431</v>
      </c>
      <c r="F63" s="1" t="s">
        <v>432</v>
      </c>
      <c r="G63" s="18"/>
      <c r="H63" s="29"/>
      <c r="I63" s="18" t="s">
        <v>433</v>
      </c>
      <c r="J63" s="18" t="s">
        <v>434</v>
      </c>
      <c r="K63" s="1"/>
      <c r="L63" s="29" t="s">
        <v>430</v>
      </c>
    </row>
    <row r="64" spans="1:12" ht="25.5" x14ac:dyDescent="0.2">
      <c r="A64" s="1">
        <v>1961</v>
      </c>
      <c r="B64" s="1" t="s">
        <v>61</v>
      </c>
      <c r="C64" s="22" t="s">
        <v>326</v>
      </c>
      <c r="D64" s="8" t="s">
        <v>333</v>
      </c>
      <c r="E64" s="1" t="s">
        <v>1</v>
      </c>
      <c r="F64" s="1"/>
      <c r="G64" s="1"/>
      <c r="H64" s="8"/>
      <c r="I64" s="1" t="s">
        <v>328</v>
      </c>
      <c r="J64" s="1" t="s">
        <v>323</v>
      </c>
      <c r="K64" s="1"/>
      <c r="L64" s="20" t="s">
        <v>327</v>
      </c>
    </row>
    <row r="65" spans="1:12" ht="89.25" x14ac:dyDescent="0.2">
      <c r="A65" s="1">
        <v>1964</v>
      </c>
      <c r="B65" s="1" t="s">
        <v>61</v>
      </c>
      <c r="C65" s="22" t="s">
        <v>62</v>
      </c>
      <c r="D65" s="8" t="s">
        <v>64</v>
      </c>
      <c r="E65" s="1" t="s">
        <v>220</v>
      </c>
      <c r="F65" s="1">
        <v>248</v>
      </c>
      <c r="G65" s="1"/>
      <c r="H65" s="8" t="s">
        <v>65</v>
      </c>
      <c r="I65" s="1" t="s">
        <v>69</v>
      </c>
      <c r="J65" s="1" t="s">
        <v>5</v>
      </c>
      <c r="K65" s="28" t="s">
        <v>67</v>
      </c>
      <c r="L65" s="20" t="s">
        <v>267</v>
      </c>
    </row>
    <row r="66" spans="1:12" ht="33.75" x14ac:dyDescent="0.2">
      <c r="A66" s="1">
        <v>1965</v>
      </c>
      <c r="B66" s="1" t="s">
        <v>61</v>
      </c>
      <c r="C66" s="22" t="s">
        <v>63</v>
      </c>
      <c r="D66" s="8" t="s">
        <v>31</v>
      </c>
      <c r="E66" s="1" t="s">
        <v>76</v>
      </c>
      <c r="F66" s="1">
        <v>30</v>
      </c>
      <c r="G66" s="1"/>
      <c r="H66" s="8" t="s">
        <v>66</v>
      </c>
      <c r="I66" s="30">
        <v>23767</v>
      </c>
      <c r="J66" s="1" t="s">
        <v>4</v>
      </c>
      <c r="K66" s="28" t="s">
        <v>68</v>
      </c>
      <c r="L66" s="20" t="s">
        <v>268</v>
      </c>
    </row>
    <row r="67" spans="1:12" ht="33.75" x14ac:dyDescent="0.2">
      <c r="A67" s="1">
        <v>1965</v>
      </c>
      <c r="B67" s="1" t="s">
        <v>61</v>
      </c>
      <c r="C67" s="22" t="s">
        <v>63</v>
      </c>
      <c r="D67" s="8" t="s">
        <v>31</v>
      </c>
      <c r="E67" s="1" t="s">
        <v>75</v>
      </c>
      <c r="F67" s="1">
        <v>30</v>
      </c>
      <c r="G67" s="1"/>
      <c r="H67" s="8" t="s">
        <v>66</v>
      </c>
      <c r="I67" s="30">
        <v>23767</v>
      </c>
      <c r="J67" s="1" t="s">
        <v>4</v>
      </c>
      <c r="K67" s="28" t="s">
        <v>68</v>
      </c>
      <c r="L67" s="20" t="s">
        <v>268</v>
      </c>
    </row>
    <row r="68" spans="1:12" ht="33.75" x14ac:dyDescent="0.2">
      <c r="A68" s="1">
        <v>1965</v>
      </c>
      <c r="B68" s="1" t="s">
        <v>61</v>
      </c>
      <c r="C68" s="22" t="s">
        <v>63</v>
      </c>
      <c r="D68" s="8" t="s">
        <v>31</v>
      </c>
      <c r="E68" s="1" t="s">
        <v>74</v>
      </c>
      <c r="F68" s="1">
        <v>30</v>
      </c>
      <c r="G68" s="1"/>
      <c r="H68" s="8" t="s">
        <v>66</v>
      </c>
      <c r="I68" s="30">
        <v>23767</v>
      </c>
      <c r="J68" s="1" t="s">
        <v>4</v>
      </c>
      <c r="K68" s="28" t="s">
        <v>68</v>
      </c>
      <c r="L68" s="20" t="s">
        <v>268</v>
      </c>
    </row>
    <row r="69" spans="1:12" ht="33.75" x14ac:dyDescent="0.2">
      <c r="A69" s="1">
        <v>1965</v>
      </c>
      <c r="B69" s="1" t="s">
        <v>61</v>
      </c>
      <c r="C69" s="22" t="s">
        <v>63</v>
      </c>
      <c r="D69" s="8" t="s">
        <v>31</v>
      </c>
      <c r="E69" s="1" t="s">
        <v>73</v>
      </c>
      <c r="F69" s="1">
        <v>40</v>
      </c>
      <c r="G69" s="1"/>
      <c r="H69" s="8" t="s">
        <v>66</v>
      </c>
      <c r="I69" s="30">
        <v>23767</v>
      </c>
      <c r="J69" s="1" t="s">
        <v>4</v>
      </c>
      <c r="K69" s="28" t="s">
        <v>68</v>
      </c>
      <c r="L69" s="20" t="s">
        <v>269</v>
      </c>
    </row>
    <row r="70" spans="1:12" ht="33.75" x14ac:dyDescent="0.2">
      <c r="A70" s="1">
        <v>1965</v>
      </c>
      <c r="B70" s="1" t="s">
        <v>61</v>
      </c>
      <c r="C70" s="22" t="s">
        <v>63</v>
      </c>
      <c r="D70" s="8" t="s">
        <v>31</v>
      </c>
      <c r="E70" s="1" t="s">
        <v>72</v>
      </c>
      <c r="F70" s="1">
        <v>68</v>
      </c>
      <c r="G70" s="1"/>
      <c r="H70" s="8" t="s">
        <v>66</v>
      </c>
      <c r="I70" s="30">
        <v>23767</v>
      </c>
      <c r="J70" s="1" t="s">
        <v>4</v>
      </c>
      <c r="K70" s="28" t="s">
        <v>68</v>
      </c>
      <c r="L70" s="20" t="s">
        <v>269</v>
      </c>
    </row>
    <row r="71" spans="1:12" ht="33.75" x14ac:dyDescent="0.2">
      <c r="A71" s="1">
        <v>1965</v>
      </c>
      <c r="B71" s="1" t="s">
        <v>61</v>
      </c>
      <c r="C71" s="22" t="s">
        <v>63</v>
      </c>
      <c r="D71" s="8" t="s">
        <v>31</v>
      </c>
      <c r="E71" s="1" t="s">
        <v>71</v>
      </c>
      <c r="F71" s="1">
        <v>10</v>
      </c>
      <c r="G71" s="1"/>
      <c r="H71" s="8" t="s">
        <v>66</v>
      </c>
      <c r="I71" s="30">
        <v>23767</v>
      </c>
      <c r="J71" s="1" t="s">
        <v>4</v>
      </c>
      <c r="K71" s="28" t="s">
        <v>68</v>
      </c>
      <c r="L71" s="20" t="s">
        <v>269</v>
      </c>
    </row>
    <row r="72" spans="1:12" ht="33.75" x14ac:dyDescent="0.2">
      <c r="A72" s="1">
        <v>1965</v>
      </c>
      <c r="B72" s="1" t="s">
        <v>61</v>
      </c>
      <c r="C72" s="22" t="s">
        <v>63</v>
      </c>
      <c r="D72" s="8" t="s">
        <v>31</v>
      </c>
      <c r="E72" s="1" t="s">
        <v>70</v>
      </c>
      <c r="F72" s="1">
        <v>25</v>
      </c>
      <c r="G72" s="1"/>
      <c r="H72" s="8" t="s">
        <v>66</v>
      </c>
      <c r="I72" s="30">
        <v>23767</v>
      </c>
      <c r="J72" s="1" t="s">
        <v>4</v>
      </c>
      <c r="K72" s="28" t="s">
        <v>68</v>
      </c>
      <c r="L72" s="20" t="s">
        <v>269</v>
      </c>
    </row>
    <row r="73" spans="1:12" ht="33.75" x14ac:dyDescent="0.2">
      <c r="A73" s="1">
        <v>1965</v>
      </c>
      <c r="B73" s="1" t="s">
        <v>61</v>
      </c>
      <c r="C73" s="22" t="s">
        <v>63</v>
      </c>
      <c r="D73" s="8" t="s">
        <v>31</v>
      </c>
      <c r="E73" s="1" t="s">
        <v>77</v>
      </c>
      <c r="F73" s="1">
        <v>2</v>
      </c>
      <c r="G73" s="1"/>
      <c r="H73" s="8" t="s">
        <v>66</v>
      </c>
      <c r="I73" s="30">
        <v>23767</v>
      </c>
      <c r="J73" s="1" t="s">
        <v>4</v>
      </c>
      <c r="K73" s="28" t="s">
        <v>68</v>
      </c>
      <c r="L73" s="20" t="s">
        <v>269</v>
      </c>
    </row>
    <row r="74" spans="1:12" ht="33.75" x14ac:dyDescent="0.2">
      <c r="A74" s="1">
        <v>1965</v>
      </c>
      <c r="B74" s="1" t="s">
        <v>61</v>
      </c>
      <c r="C74" s="22" t="s">
        <v>63</v>
      </c>
      <c r="D74" s="8" t="s">
        <v>31</v>
      </c>
      <c r="E74" s="1" t="s">
        <v>78</v>
      </c>
      <c r="F74" s="1">
        <v>15</v>
      </c>
      <c r="G74" s="1"/>
      <c r="H74" s="8" t="s">
        <v>66</v>
      </c>
      <c r="I74" s="30">
        <v>23767</v>
      </c>
      <c r="J74" s="1" t="s">
        <v>4</v>
      </c>
      <c r="K74" s="28" t="s">
        <v>68</v>
      </c>
      <c r="L74" s="20" t="s">
        <v>269</v>
      </c>
    </row>
    <row r="75" spans="1:12" x14ac:dyDescent="0.2">
      <c r="A75" s="18">
        <v>1980</v>
      </c>
      <c r="B75" s="18" t="s">
        <v>500</v>
      </c>
      <c r="C75" s="26" t="s">
        <v>501</v>
      </c>
      <c r="D75" s="1" t="s">
        <v>502</v>
      </c>
      <c r="E75" s="18" t="s">
        <v>503</v>
      </c>
      <c r="F75" s="18" t="s">
        <v>414</v>
      </c>
      <c r="G75" s="18"/>
      <c r="H75" s="18"/>
      <c r="I75" s="18" t="s">
        <v>495</v>
      </c>
      <c r="J75" s="18"/>
      <c r="K75" s="1"/>
      <c r="L75" s="29" t="s">
        <v>504</v>
      </c>
    </row>
    <row r="76" spans="1:12" ht="48" x14ac:dyDescent="0.2">
      <c r="A76" s="1">
        <v>1961</v>
      </c>
      <c r="B76" s="1" t="s">
        <v>41</v>
      </c>
      <c r="C76" s="22" t="s">
        <v>359</v>
      </c>
      <c r="D76" s="8" t="s">
        <v>363</v>
      </c>
      <c r="E76" s="1" t="s">
        <v>1</v>
      </c>
      <c r="F76" s="1">
        <v>2</v>
      </c>
      <c r="G76" s="1"/>
      <c r="H76" s="8" t="s">
        <v>364</v>
      </c>
      <c r="I76" s="1" t="s">
        <v>362</v>
      </c>
      <c r="J76" s="1" t="s">
        <v>328</v>
      </c>
      <c r="K76" s="1">
        <f>2*8</f>
        <v>16</v>
      </c>
      <c r="L76" s="8" t="s">
        <v>360</v>
      </c>
    </row>
    <row r="77" spans="1:12" ht="25.5" x14ac:dyDescent="0.2">
      <c r="A77" s="1">
        <v>1962</v>
      </c>
      <c r="B77" s="1" t="s">
        <v>41</v>
      </c>
      <c r="C77" s="22" t="s">
        <v>361</v>
      </c>
      <c r="D77" s="8" t="s">
        <v>64</v>
      </c>
      <c r="E77" s="1" t="s">
        <v>365</v>
      </c>
      <c r="F77" s="1" t="s">
        <v>366</v>
      </c>
      <c r="G77" s="1"/>
      <c r="H77" s="8" t="s">
        <v>368</v>
      </c>
      <c r="I77" s="1" t="s">
        <v>367</v>
      </c>
      <c r="J77" s="1" t="s">
        <v>369</v>
      </c>
      <c r="K77" s="1"/>
      <c r="L77" s="8" t="s">
        <v>360</v>
      </c>
    </row>
    <row r="78" spans="1:12" ht="25.5" x14ac:dyDescent="0.2">
      <c r="A78" s="1">
        <v>1962</v>
      </c>
      <c r="B78" s="1" t="s">
        <v>41</v>
      </c>
      <c r="C78" s="22" t="s">
        <v>361</v>
      </c>
      <c r="D78" s="8" t="s">
        <v>64</v>
      </c>
      <c r="E78" s="1" t="s">
        <v>365</v>
      </c>
      <c r="F78" s="1" t="s">
        <v>371</v>
      </c>
      <c r="G78" s="1"/>
      <c r="H78" s="8" t="s">
        <v>368</v>
      </c>
      <c r="I78" s="1" t="s">
        <v>370</v>
      </c>
      <c r="J78" s="1" t="s">
        <v>369</v>
      </c>
      <c r="K78" s="1"/>
      <c r="L78" s="8" t="s">
        <v>360</v>
      </c>
    </row>
    <row r="79" spans="1:12" ht="25.5" x14ac:dyDescent="0.2">
      <c r="A79" s="1">
        <v>1962</v>
      </c>
      <c r="B79" s="1" t="s">
        <v>41</v>
      </c>
      <c r="C79" s="22" t="s">
        <v>329</v>
      </c>
      <c r="D79" s="8" t="s">
        <v>330</v>
      </c>
      <c r="E79" s="1" t="s">
        <v>1</v>
      </c>
      <c r="F79" s="1"/>
      <c r="G79" s="1"/>
      <c r="H79" s="8"/>
      <c r="I79" s="1" t="s">
        <v>323</v>
      </c>
      <c r="J79" s="1" t="s">
        <v>331</v>
      </c>
      <c r="K79" s="1"/>
      <c r="L79" s="20" t="s">
        <v>327</v>
      </c>
    </row>
    <row r="80" spans="1:12" ht="24" x14ac:dyDescent="0.2">
      <c r="A80" s="1">
        <v>1962</v>
      </c>
      <c r="B80" s="1" t="s">
        <v>41</v>
      </c>
      <c r="C80" s="22" t="s">
        <v>309</v>
      </c>
      <c r="D80" s="8" t="s">
        <v>310</v>
      </c>
      <c r="E80" s="1" t="s">
        <v>1</v>
      </c>
      <c r="F80" s="1">
        <v>150</v>
      </c>
      <c r="G80" s="1"/>
      <c r="H80" s="8" t="s">
        <v>364</v>
      </c>
      <c r="I80" s="1" t="s">
        <v>369</v>
      </c>
      <c r="J80" s="1"/>
      <c r="K80" s="1" t="s">
        <v>0</v>
      </c>
      <c r="L80" s="8" t="s">
        <v>360</v>
      </c>
    </row>
    <row r="81" spans="1:12" x14ac:dyDescent="0.2">
      <c r="A81" s="18">
        <v>1962</v>
      </c>
      <c r="B81" s="18" t="s">
        <v>41</v>
      </c>
      <c r="C81" s="26" t="s">
        <v>450</v>
      </c>
      <c r="D81" s="1" t="s">
        <v>423</v>
      </c>
      <c r="E81" s="18" t="s">
        <v>442</v>
      </c>
      <c r="F81" s="18" t="s">
        <v>443</v>
      </c>
      <c r="G81" s="18"/>
      <c r="H81" s="18"/>
      <c r="I81" s="18" t="s">
        <v>323</v>
      </c>
      <c r="J81" s="18" t="s">
        <v>323</v>
      </c>
      <c r="K81" s="1">
        <v>24</v>
      </c>
      <c r="L81" s="29" t="s">
        <v>449</v>
      </c>
    </row>
    <row r="82" spans="1:12" x14ac:dyDescent="0.2">
      <c r="A82" s="18">
        <v>1962</v>
      </c>
      <c r="B82" s="18" t="s">
        <v>41</v>
      </c>
      <c r="C82" s="26" t="s">
        <v>450</v>
      </c>
      <c r="D82" s="1" t="s">
        <v>423</v>
      </c>
      <c r="E82" s="18" t="s">
        <v>1</v>
      </c>
      <c r="F82" s="18" t="s">
        <v>443</v>
      </c>
      <c r="G82" s="18"/>
      <c r="H82" s="18"/>
      <c r="I82" s="18" t="s">
        <v>323</v>
      </c>
      <c r="J82" s="18" t="s">
        <v>323</v>
      </c>
      <c r="K82" s="1">
        <v>24</v>
      </c>
      <c r="L82" s="29" t="s">
        <v>449</v>
      </c>
    </row>
    <row r="83" spans="1:12" ht="25.5" x14ac:dyDescent="0.2">
      <c r="A83" s="1">
        <v>1965</v>
      </c>
      <c r="B83" s="1" t="s">
        <v>38</v>
      </c>
      <c r="C83" s="22" t="s">
        <v>40</v>
      </c>
      <c r="D83" s="8" t="s">
        <v>39</v>
      </c>
      <c r="E83" s="1" t="s">
        <v>42</v>
      </c>
      <c r="F83" s="1"/>
      <c r="G83" s="1"/>
      <c r="H83" s="8"/>
      <c r="I83" s="1"/>
      <c r="J83" s="1"/>
      <c r="K83" s="1"/>
      <c r="L83" s="20" t="s">
        <v>18</v>
      </c>
    </row>
    <row r="84" spans="1:12" s="6" customFormat="1" x14ac:dyDescent="0.25">
      <c r="A84" s="18">
        <v>1979</v>
      </c>
      <c r="B84" s="18" t="s">
        <v>492</v>
      </c>
      <c r="C84" s="26" t="s">
        <v>493</v>
      </c>
      <c r="D84" s="1" t="s">
        <v>494</v>
      </c>
      <c r="E84" s="18" t="s">
        <v>497</v>
      </c>
      <c r="F84" s="18" t="s">
        <v>414</v>
      </c>
      <c r="G84" s="18"/>
      <c r="H84" s="18"/>
      <c r="I84" s="18" t="s">
        <v>498</v>
      </c>
      <c r="J84" s="18" t="s">
        <v>499</v>
      </c>
      <c r="K84" s="1"/>
      <c r="L84" s="29" t="s">
        <v>505</v>
      </c>
    </row>
    <row r="85" spans="1:12" x14ac:dyDescent="0.2">
      <c r="A85" s="18">
        <v>1980</v>
      </c>
      <c r="B85" s="18" t="s">
        <v>492</v>
      </c>
      <c r="C85" s="26" t="s">
        <v>493</v>
      </c>
      <c r="D85" s="1" t="s">
        <v>494</v>
      </c>
      <c r="E85" s="18" t="s">
        <v>452</v>
      </c>
      <c r="F85" s="18" t="s">
        <v>414</v>
      </c>
      <c r="G85" s="18"/>
      <c r="H85" s="18"/>
      <c r="I85" s="18" t="s">
        <v>495</v>
      </c>
      <c r="J85" s="18" t="s">
        <v>496</v>
      </c>
      <c r="K85" s="1"/>
      <c r="L85" s="29" t="s">
        <v>505</v>
      </c>
    </row>
    <row r="86" spans="1:12" ht="33.75" x14ac:dyDescent="0.2">
      <c r="A86" s="1">
        <v>1965</v>
      </c>
      <c r="B86" s="1" t="s">
        <v>79</v>
      </c>
      <c r="C86" s="22" t="s">
        <v>80</v>
      </c>
      <c r="D86" s="8" t="s">
        <v>64</v>
      </c>
      <c r="E86" s="1" t="s">
        <v>82</v>
      </c>
      <c r="F86" s="1"/>
      <c r="G86" s="1"/>
      <c r="H86" s="8"/>
      <c r="I86" s="1"/>
      <c r="J86" s="1" t="s">
        <v>81</v>
      </c>
      <c r="K86" s="1"/>
      <c r="L86" s="20" t="s">
        <v>269</v>
      </c>
    </row>
    <row r="87" spans="1:12" ht="60" x14ac:dyDescent="0.2">
      <c r="A87" s="1">
        <v>1973</v>
      </c>
      <c r="B87" s="1" t="s">
        <v>302</v>
      </c>
      <c r="C87" s="22" t="s">
        <v>303</v>
      </c>
      <c r="D87" s="8" t="s">
        <v>304</v>
      </c>
      <c r="E87" s="1" t="s">
        <v>305</v>
      </c>
      <c r="F87" s="1">
        <v>12</v>
      </c>
      <c r="G87" s="1"/>
      <c r="H87" s="8" t="s">
        <v>307</v>
      </c>
      <c r="I87" s="30" t="s">
        <v>306</v>
      </c>
      <c r="J87" s="30"/>
      <c r="K87" s="1"/>
      <c r="L87" s="34" t="s">
        <v>308</v>
      </c>
    </row>
    <row r="88" spans="1:12" ht="25.5" x14ac:dyDescent="0.2">
      <c r="A88" s="18">
        <v>1962</v>
      </c>
      <c r="B88" s="18" t="s">
        <v>105</v>
      </c>
      <c r="C88" s="26" t="s">
        <v>202</v>
      </c>
      <c r="D88" s="1" t="s">
        <v>471</v>
      </c>
      <c r="E88" s="18" t="s">
        <v>452</v>
      </c>
      <c r="F88" s="1" t="s">
        <v>472</v>
      </c>
      <c r="G88" s="18"/>
      <c r="H88" s="18"/>
      <c r="I88" s="18" t="s">
        <v>469</v>
      </c>
      <c r="J88" s="18" t="s">
        <v>470</v>
      </c>
      <c r="K88" s="1"/>
      <c r="L88" s="29" t="s">
        <v>473</v>
      </c>
    </row>
    <row r="89" spans="1:12" ht="36" x14ac:dyDescent="0.2">
      <c r="A89" s="1">
        <v>1963</v>
      </c>
      <c r="B89" s="1" t="s">
        <v>105</v>
      </c>
      <c r="C89" s="22" t="s">
        <v>393</v>
      </c>
      <c r="D89" s="8" t="s">
        <v>137</v>
      </c>
      <c r="E89" s="1" t="s">
        <v>113</v>
      </c>
      <c r="F89" s="1">
        <v>5</v>
      </c>
      <c r="G89" s="1"/>
      <c r="H89" s="8"/>
      <c r="I89" s="1" t="s">
        <v>138</v>
      </c>
      <c r="J89" s="1" t="s">
        <v>139</v>
      </c>
      <c r="K89" s="1">
        <f>6*4</f>
        <v>24</v>
      </c>
      <c r="L89" s="20" t="s">
        <v>263</v>
      </c>
    </row>
    <row r="90" spans="1:12" ht="24" x14ac:dyDescent="0.2">
      <c r="A90" s="1">
        <v>1963</v>
      </c>
      <c r="B90" s="1" t="s">
        <v>105</v>
      </c>
      <c r="C90" s="22" t="s">
        <v>394</v>
      </c>
      <c r="D90" s="8" t="s">
        <v>395</v>
      </c>
      <c r="E90" s="1" t="s">
        <v>391</v>
      </c>
      <c r="F90" s="1">
        <v>40</v>
      </c>
      <c r="G90" s="1"/>
      <c r="H90" s="8"/>
      <c r="I90" s="1" t="s">
        <v>138</v>
      </c>
      <c r="J90" s="1" t="s">
        <v>392</v>
      </c>
      <c r="K90" s="1">
        <v>54</v>
      </c>
      <c r="L90" s="27" t="s">
        <v>396</v>
      </c>
    </row>
    <row r="91" spans="1:12" ht="51" x14ac:dyDescent="0.2">
      <c r="A91" s="18">
        <v>1963</v>
      </c>
      <c r="B91" s="18" t="s">
        <v>105</v>
      </c>
      <c r="C91" s="26" t="s">
        <v>130</v>
      </c>
      <c r="D91" s="1" t="s">
        <v>453</v>
      </c>
      <c r="E91" s="18" t="s">
        <v>452</v>
      </c>
      <c r="F91" s="1" t="s">
        <v>451</v>
      </c>
      <c r="G91" s="18"/>
      <c r="H91" s="18"/>
      <c r="I91" s="18" t="s">
        <v>390</v>
      </c>
      <c r="J91" s="18" t="s">
        <v>446</v>
      </c>
      <c r="K91" s="1" t="s">
        <v>454</v>
      </c>
      <c r="L91" s="29" t="s">
        <v>455</v>
      </c>
    </row>
    <row r="92" spans="1:12" ht="51" x14ac:dyDescent="0.2">
      <c r="A92" s="18">
        <v>1963</v>
      </c>
      <c r="B92" s="18" t="s">
        <v>105</v>
      </c>
      <c r="C92" s="26" t="s">
        <v>130</v>
      </c>
      <c r="D92" s="1" t="s">
        <v>453</v>
      </c>
      <c r="E92" s="18" t="s">
        <v>49</v>
      </c>
      <c r="F92" s="18" t="s">
        <v>443</v>
      </c>
      <c r="G92" s="18"/>
      <c r="H92" s="18"/>
      <c r="I92" s="18" t="s">
        <v>390</v>
      </c>
      <c r="J92" s="18" t="s">
        <v>446</v>
      </c>
      <c r="K92" s="1" t="s">
        <v>454</v>
      </c>
      <c r="L92" s="29" t="s">
        <v>455</v>
      </c>
    </row>
    <row r="93" spans="1:12" ht="51" x14ac:dyDescent="0.2">
      <c r="A93" s="18">
        <v>1963</v>
      </c>
      <c r="B93" s="18" t="s">
        <v>105</v>
      </c>
      <c r="C93" s="26" t="s">
        <v>130</v>
      </c>
      <c r="D93" s="1" t="s">
        <v>453</v>
      </c>
      <c r="E93" s="18" t="s">
        <v>1</v>
      </c>
      <c r="F93" s="18" t="s">
        <v>443</v>
      </c>
      <c r="G93" s="18"/>
      <c r="H93" s="18"/>
      <c r="I93" s="18" t="s">
        <v>390</v>
      </c>
      <c r="J93" s="18" t="s">
        <v>446</v>
      </c>
      <c r="K93" s="1" t="s">
        <v>454</v>
      </c>
      <c r="L93" s="29" t="s">
        <v>455</v>
      </c>
    </row>
    <row r="94" spans="1:12" s="6" customFormat="1" ht="51" x14ac:dyDescent="0.25">
      <c r="A94" s="18">
        <v>1963</v>
      </c>
      <c r="B94" s="18" t="s">
        <v>105</v>
      </c>
      <c r="C94" s="26" t="s">
        <v>130</v>
      </c>
      <c r="D94" s="1" t="s">
        <v>453</v>
      </c>
      <c r="E94" s="18" t="s">
        <v>113</v>
      </c>
      <c r="F94" s="18" t="s">
        <v>443</v>
      </c>
      <c r="G94" s="18"/>
      <c r="H94" s="18"/>
      <c r="I94" s="18" t="s">
        <v>390</v>
      </c>
      <c r="J94" s="18" t="s">
        <v>446</v>
      </c>
      <c r="K94" s="1" t="s">
        <v>454</v>
      </c>
      <c r="L94" s="29" t="s">
        <v>455</v>
      </c>
    </row>
    <row r="95" spans="1:12" ht="51" x14ac:dyDescent="0.2">
      <c r="A95" s="18">
        <v>1963</v>
      </c>
      <c r="B95" s="18" t="s">
        <v>105</v>
      </c>
      <c r="C95" s="26" t="s">
        <v>130</v>
      </c>
      <c r="D95" s="1" t="s">
        <v>453</v>
      </c>
      <c r="E95" s="1" t="s">
        <v>456</v>
      </c>
      <c r="F95" s="18" t="s">
        <v>457</v>
      </c>
      <c r="G95" s="18"/>
      <c r="H95" s="18"/>
      <c r="I95" s="18" t="s">
        <v>390</v>
      </c>
      <c r="J95" s="18" t="s">
        <v>446</v>
      </c>
      <c r="K95" s="1" t="s">
        <v>454</v>
      </c>
      <c r="L95" s="29" t="s">
        <v>455</v>
      </c>
    </row>
    <row r="96" spans="1:12" ht="25.5" x14ac:dyDescent="0.2">
      <c r="A96" s="18">
        <v>1963</v>
      </c>
      <c r="B96" s="18" t="s">
        <v>105</v>
      </c>
      <c r="C96" s="26" t="s">
        <v>202</v>
      </c>
      <c r="D96" s="1" t="s">
        <v>484</v>
      </c>
      <c r="E96" s="18" t="s">
        <v>452</v>
      </c>
      <c r="F96" s="18"/>
      <c r="G96" s="18"/>
      <c r="H96" s="18"/>
      <c r="I96" s="18" t="s">
        <v>390</v>
      </c>
      <c r="J96" s="18" t="s">
        <v>486</v>
      </c>
      <c r="K96" s="1">
        <f>52*6</f>
        <v>312</v>
      </c>
      <c r="L96" s="29" t="s">
        <v>485</v>
      </c>
    </row>
    <row r="97" spans="1:12" s="6" customFormat="1" x14ac:dyDescent="0.25">
      <c r="A97" s="18">
        <v>1963</v>
      </c>
      <c r="B97" s="18" t="s">
        <v>105</v>
      </c>
      <c r="C97" s="26" t="s">
        <v>202</v>
      </c>
      <c r="D97" s="1" t="s">
        <v>490</v>
      </c>
      <c r="E97" s="18" t="s">
        <v>452</v>
      </c>
      <c r="F97" s="18" t="s">
        <v>414</v>
      </c>
      <c r="G97" s="18"/>
      <c r="H97" s="18"/>
      <c r="I97" s="18" t="s">
        <v>390</v>
      </c>
      <c r="J97" s="18"/>
      <c r="K97" s="1"/>
      <c r="L97" s="29" t="s">
        <v>487</v>
      </c>
    </row>
    <row r="98" spans="1:12" s="6" customFormat="1" ht="25.5" x14ac:dyDescent="0.25">
      <c r="A98" s="1" t="s">
        <v>107</v>
      </c>
      <c r="B98" s="1" t="s">
        <v>105</v>
      </c>
      <c r="C98" s="22" t="s">
        <v>136</v>
      </c>
      <c r="D98" s="8" t="s">
        <v>108</v>
      </c>
      <c r="E98" s="1" t="s">
        <v>109</v>
      </c>
      <c r="F98" s="1">
        <v>300</v>
      </c>
      <c r="G98" s="1"/>
      <c r="H98" s="8" t="s">
        <v>110</v>
      </c>
      <c r="I98" s="1"/>
      <c r="J98" s="1"/>
      <c r="K98" s="1">
        <f>9*4</f>
        <v>36</v>
      </c>
      <c r="L98" s="20" t="s">
        <v>264</v>
      </c>
    </row>
    <row r="99" spans="1:12" s="6" customFormat="1" ht="48" x14ac:dyDescent="0.25">
      <c r="A99" s="1">
        <v>1964</v>
      </c>
      <c r="B99" s="1" t="s">
        <v>105</v>
      </c>
      <c r="C99" s="22" t="s">
        <v>177</v>
      </c>
      <c r="D99" s="8" t="s">
        <v>179</v>
      </c>
      <c r="E99" s="1" t="s">
        <v>29</v>
      </c>
      <c r="F99" s="28" t="s">
        <v>178</v>
      </c>
      <c r="G99" s="1"/>
      <c r="H99" s="8" t="s">
        <v>215</v>
      </c>
      <c r="I99" s="1" t="s">
        <v>3</v>
      </c>
      <c r="J99" s="1" t="s">
        <v>180</v>
      </c>
      <c r="K99" s="1">
        <v>52</v>
      </c>
      <c r="L99" s="20" t="s">
        <v>266</v>
      </c>
    </row>
    <row r="100" spans="1:12" s="6" customFormat="1" ht="51" x14ac:dyDescent="0.25">
      <c r="A100" s="18">
        <v>1964</v>
      </c>
      <c r="B100" s="18" t="s">
        <v>105</v>
      </c>
      <c r="C100" s="26" t="s">
        <v>437</v>
      </c>
      <c r="D100" s="1" t="s">
        <v>438</v>
      </c>
      <c r="E100" s="18" t="s">
        <v>440</v>
      </c>
      <c r="F100" s="18" t="s">
        <v>439</v>
      </c>
      <c r="G100" s="18"/>
      <c r="H100" s="18"/>
      <c r="I100" s="32">
        <v>23718</v>
      </c>
      <c r="J100" s="32" t="s">
        <v>180</v>
      </c>
      <c r="K100" s="1">
        <v>36</v>
      </c>
      <c r="L100" s="29" t="s">
        <v>447</v>
      </c>
    </row>
    <row r="101" spans="1:12" s="6" customFormat="1" ht="22.5" x14ac:dyDescent="0.25">
      <c r="A101" s="1">
        <v>1965</v>
      </c>
      <c r="B101" s="1" t="s">
        <v>105</v>
      </c>
      <c r="C101" s="22" t="s">
        <v>111</v>
      </c>
      <c r="D101" s="8" t="s">
        <v>357</v>
      </c>
      <c r="E101" s="1" t="s">
        <v>1</v>
      </c>
      <c r="F101" s="1">
        <v>50</v>
      </c>
      <c r="G101" s="1"/>
      <c r="H101" s="8"/>
      <c r="I101" s="30" t="s">
        <v>358</v>
      </c>
      <c r="J101" s="30">
        <v>24098</v>
      </c>
      <c r="K101" s="1"/>
      <c r="L101" s="20" t="s">
        <v>270</v>
      </c>
    </row>
    <row r="102" spans="1:12" s="6" customFormat="1" ht="48" x14ac:dyDescent="0.25">
      <c r="A102" s="1">
        <v>1965</v>
      </c>
      <c r="B102" s="1" t="s">
        <v>105</v>
      </c>
      <c r="C102" s="22" t="s">
        <v>111</v>
      </c>
      <c r="D102" s="8" t="s">
        <v>378</v>
      </c>
      <c r="E102" s="1" t="s">
        <v>1</v>
      </c>
      <c r="F102" s="1" t="s">
        <v>375</v>
      </c>
      <c r="G102" s="1"/>
      <c r="H102" s="8" t="s">
        <v>379</v>
      </c>
      <c r="I102" s="30">
        <v>23971</v>
      </c>
      <c r="J102" s="30" t="s">
        <v>380</v>
      </c>
      <c r="K102" s="1">
        <f>9*4</f>
        <v>36</v>
      </c>
      <c r="L102" s="20" t="s">
        <v>381</v>
      </c>
    </row>
    <row r="103" spans="1:12" s="6" customFormat="1" ht="48" x14ac:dyDescent="0.25">
      <c r="A103" s="1">
        <v>1965</v>
      </c>
      <c r="B103" s="1" t="s">
        <v>105</v>
      </c>
      <c r="C103" s="22" t="s">
        <v>111</v>
      </c>
      <c r="D103" s="8" t="s">
        <v>378</v>
      </c>
      <c r="E103" s="1" t="s">
        <v>1</v>
      </c>
      <c r="F103" s="1" t="s">
        <v>376</v>
      </c>
      <c r="G103" s="1"/>
      <c r="H103" s="8"/>
      <c r="I103" s="30">
        <v>23978</v>
      </c>
      <c r="J103" s="30" t="s">
        <v>380</v>
      </c>
      <c r="K103" s="1">
        <f>9*4</f>
        <v>36</v>
      </c>
      <c r="L103" s="20" t="s">
        <v>382</v>
      </c>
    </row>
    <row r="104" spans="1:12" s="6" customFormat="1" ht="48" x14ac:dyDescent="0.25">
      <c r="A104" s="1">
        <v>1965</v>
      </c>
      <c r="B104" s="1" t="s">
        <v>105</v>
      </c>
      <c r="C104" s="22" t="s">
        <v>111</v>
      </c>
      <c r="D104" s="8" t="s">
        <v>378</v>
      </c>
      <c r="E104" s="1" t="s">
        <v>1</v>
      </c>
      <c r="F104" s="1" t="s">
        <v>377</v>
      </c>
      <c r="G104" s="1"/>
      <c r="H104" s="8"/>
      <c r="I104" s="30">
        <v>23988</v>
      </c>
      <c r="J104" s="30" t="s">
        <v>380</v>
      </c>
      <c r="K104" s="1">
        <f>9*4</f>
        <v>36</v>
      </c>
      <c r="L104" s="20" t="s">
        <v>382</v>
      </c>
    </row>
    <row r="105" spans="1:12" s="6" customFormat="1" ht="25.5" x14ac:dyDescent="0.25">
      <c r="A105" s="18">
        <v>1965</v>
      </c>
      <c r="B105" s="18" t="s">
        <v>105</v>
      </c>
      <c r="C105" s="26" t="s">
        <v>445</v>
      </c>
      <c r="D105" s="1" t="s">
        <v>441</v>
      </c>
      <c r="E105" s="18" t="s">
        <v>442</v>
      </c>
      <c r="F105" s="18" t="s">
        <v>443</v>
      </c>
      <c r="G105" s="18"/>
      <c r="H105" s="18"/>
      <c r="I105" s="32" t="s">
        <v>180</v>
      </c>
      <c r="J105" s="18" t="s">
        <v>444</v>
      </c>
      <c r="K105" s="1">
        <v>24</v>
      </c>
      <c r="L105" s="29" t="s">
        <v>448</v>
      </c>
    </row>
    <row r="106" spans="1:12" s="6" customFormat="1" ht="38.25" x14ac:dyDescent="0.25">
      <c r="A106" s="18">
        <v>1965</v>
      </c>
      <c r="B106" s="18" t="s">
        <v>105</v>
      </c>
      <c r="C106" s="26" t="s">
        <v>202</v>
      </c>
      <c r="D106" s="1" t="s">
        <v>474</v>
      </c>
      <c r="E106" s="18" t="s">
        <v>452</v>
      </c>
      <c r="F106" s="18" t="s">
        <v>475</v>
      </c>
      <c r="G106" s="18"/>
      <c r="H106" s="18"/>
      <c r="I106" s="18" t="s">
        <v>411</v>
      </c>
      <c r="J106" s="18" t="s">
        <v>117</v>
      </c>
      <c r="K106" s="1">
        <v>36</v>
      </c>
      <c r="L106" s="29" t="s">
        <v>478</v>
      </c>
    </row>
    <row r="107" spans="1:12" s="6" customFormat="1" ht="25.5" x14ac:dyDescent="0.25">
      <c r="A107" s="1">
        <v>1966</v>
      </c>
      <c r="B107" s="1" t="s">
        <v>105</v>
      </c>
      <c r="C107" s="23" t="s">
        <v>135</v>
      </c>
      <c r="D107" s="8" t="s">
        <v>116</v>
      </c>
      <c r="E107" s="1" t="s">
        <v>29</v>
      </c>
      <c r="F107" s="1">
        <v>100</v>
      </c>
      <c r="G107" s="1"/>
      <c r="H107" s="8"/>
      <c r="I107" s="1" t="s">
        <v>117</v>
      </c>
      <c r="J107" s="1"/>
      <c r="K107" s="1"/>
      <c r="L107" s="20" t="s">
        <v>271</v>
      </c>
    </row>
    <row r="108" spans="1:12" s="6" customFormat="1" ht="25.5" x14ac:dyDescent="0.25">
      <c r="A108" s="1">
        <v>1966</v>
      </c>
      <c r="B108" s="1" t="s">
        <v>105</v>
      </c>
      <c r="C108" s="23" t="s">
        <v>135</v>
      </c>
      <c r="D108" s="8" t="s">
        <v>116</v>
      </c>
      <c r="E108" s="1" t="s">
        <v>1</v>
      </c>
      <c r="F108" s="1">
        <v>80</v>
      </c>
      <c r="G108" s="1"/>
      <c r="H108" s="8"/>
      <c r="I108" s="1" t="s">
        <v>117</v>
      </c>
      <c r="J108" s="1"/>
      <c r="K108" s="1"/>
      <c r="L108" s="20" t="s">
        <v>271</v>
      </c>
    </row>
    <row r="109" spans="1:12" s="39" customFormat="1" ht="48" x14ac:dyDescent="0.2">
      <c r="A109" s="1">
        <v>1966</v>
      </c>
      <c r="B109" s="1" t="s">
        <v>105</v>
      </c>
      <c r="C109" s="23" t="s">
        <v>135</v>
      </c>
      <c r="D109" s="8"/>
      <c r="E109" s="1" t="s">
        <v>113</v>
      </c>
      <c r="F109" s="1">
        <v>22</v>
      </c>
      <c r="G109" s="1"/>
      <c r="H109" s="8" t="s">
        <v>219</v>
      </c>
      <c r="I109" s="30">
        <v>24061</v>
      </c>
      <c r="J109" s="30">
        <v>24229</v>
      </c>
      <c r="K109" s="1">
        <v>24</v>
      </c>
      <c r="L109" s="20" t="s">
        <v>272</v>
      </c>
    </row>
    <row r="110" spans="1:12" s="6" customFormat="1" ht="48" x14ac:dyDescent="0.25">
      <c r="A110" s="1">
        <v>1966</v>
      </c>
      <c r="B110" s="1" t="s">
        <v>105</v>
      </c>
      <c r="C110" s="23" t="s">
        <v>135</v>
      </c>
      <c r="D110" s="8" t="s">
        <v>157</v>
      </c>
      <c r="E110" s="1" t="s">
        <v>113</v>
      </c>
      <c r="F110" s="1">
        <v>78</v>
      </c>
      <c r="G110" s="1"/>
      <c r="H110" s="8" t="s">
        <v>216</v>
      </c>
      <c r="I110" s="30" t="s">
        <v>155</v>
      </c>
      <c r="J110" s="30" t="s">
        <v>119</v>
      </c>
      <c r="K110" s="1">
        <f>5*4</f>
        <v>20</v>
      </c>
      <c r="L110" s="20" t="s">
        <v>273</v>
      </c>
    </row>
    <row r="111" spans="1:12" s="6" customFormat="1" x14ac:dyDescent="0.25">
      <c r="A111" s="18">
        <v>1966</v>
      </c>
      <c r="B111" s="18" t="s">
        <v>105</v>
      </c>
      <c r="C111" s="26" t="s">
        <v>404</v>
      </c>
      <c r="D111" s="1"/>
      <c r="E111" s="18" t="s">
        <v>113</v>
      </c>
      <c r="F111" s="18" t="s">
        <v>414</v>
      </c>
      <c r="G111" s="18"/>
      <c r="H111" s="29"/>
      <c r="I111" s="18" t="s">
        <v>155</v>
      </c>
      <c r="J111" s="18"/>
      <c r="K111" s="1">
        <v>4</v>
      </c>
      <c r="L111" s="19" t="s">
        <v>408</v>
      </c>
    </row>
    <row r="112" spans="1:12" s="6" customFormat="1" ht="51" x14ac:dyDescent="0.25">
      <c r="A112" s="18">
        <v>1966</v>
      </c>
      <c r="B112" s="18" t="s">
        <v>105</v>
      </c>
      <c r="C112" s="26" t="s">
        <v>405</v>
      </c>
      <c r="D112" s="1" t="s">
        <v>406</v>
      </c>
      <c r="E112" s="18" t="s">
        <v>113</v>
      </c>
      <c r="F112" s="18" t="s">
        <v>414</v>
      </c>
      <c r="G112" s="18"/>
      <c r="H112" s="29"/>
      <c r="I112" s="18" t="s">
        <v>407</v>
      </c>
      <c r="J112" s="32">
        <v>24715</v>
      </c>
      <c r="K112" s="1">
        <v>44</v>
      </c>
      <c r="L112" s="19" t="s">
        <v>408</v>
      </c>
    </row>
    <row r="113" spans="1:12" s="6" customFormat="1" ht="33.75" x14ac:dyDescent="0.25">
      <c r="A113" s="1">
        <v>1967</v>
      </c>
      <c r="B113" s="1" t="s">
        <v>105</v>
      </c>
      <c r="C113" s="23" t="s">
        <v>135</v>
      </c>
      <c r="D113" s="8"/>
      <c r="E113" s="1" t="s">
        <v>113</v>
      </c>
      <c r="F113" s="1">
        <v>45</v>
      </c>
      <c r="G113" s="1"/>
      <c r="H113" s="8" t="s">
        <v>112</v>
      </c>
      <c r="I113" s="1"/>
      <c r="J113" s="1"/>
      <c r="K113" s="1">
        <f>4*6+ 4*2</f>
        <v>32</v>
      </c>
      <c r="L113" s="20" t="s">
        <v>274</v>
      </c>
    </row>
    <row r="114" spans="1:12" s="6" customFormat="1" ht="25.5" x14ac:dyDescent="0.25">
      <c r="A114" s="1">
        <v>1967</v>
      </c>
      <c r="B114" s="1" t="s">
        <v>105</v>
      </c>
      <c r="C114" s="23" t="s">
        <v>135</v>
      </c>
      <c r="D114" s="8"/>
      <c r="E114" s="1" t="s">
        <v>114</v>
      </c>
      <c r="F114" s="1">
        <v>100</v>
      </c>
      <c r="G114" s="1"/>
      <c r="H114" s="8" t="s">
        <v>112</v>
      </c>
      <c r="I114" s="1"/>
      <c r="J114" s="1"/>
      <c r="K114" s="1"/>
      <c r="L114" s="20" t="s">
        <v>275</v>
      </c>
    </row>
    <row r="115" spans="1:12" s="6" customFormat="1" ht="25.5" x14ac:dyDescent="0.25">
      <c r="A115" s="1">
        <v>1967</v>
      </c>
      <c r="B115" s="1" t="s">
        <v>105</v>
      </c>
      <c r="C115" s="23" t="s">
        <v>135</v>
      </c>
      <c r="D115" s="8" t="s">
        <v>116</v>
      </c>
      <c r="E115" s="1" t="s">
        <v>115</v>
      </c>
      <c r="F115" s="1">
        <v>43</v>
      </c>
      <c r="G115" s="1"/>
      <c r="H115" s="8" t="s">
        <v>112</v>
      </c>
      <c r="I115" s="1"/>
      <c r="J115" s="1"/>
      <c r="K115" s="1">
        <f>4*6+ 4*2</f>
        <v>32</v>
      </c>
      <c r="L115" s="20" t="s">
        <v>275</v>
      </c>
    </row>
    <row r="116" spans="1:12" s="6" customFormat="1" ht="45" x14ac:dyDescent="0.25">
      <c r="A116" s="1">
        <v>1967</v>
      </c>
      <c r="B116" s="1" t="s">
        <v>105</v>
      </c>
      <c r="C116" s="23" t="s">
        <v>135</v>
      </c>
      <c r="D116" s="8" t="s">
        <v>116</v>
      </c>
      <c r="E116" s="1" t="s">
        <v>1</v>
      </c>
      <c r="F116" s="1">
        <v>80</v>
      </c>
      <c r="G116" s="1"/>
      <c r="H116" s="8"/>
      <c r="I116" s="1" t="s">
        <v>118</v>
      </c>
      <c r="J116" s="1" t="s">
        <v>337</v>
      </c>
      <c r="K116" s="1"/>
      <c r="L116" s="27" t="s">
        <v>336</v>
      </c>
    </row>
    <row r="117" spans="1:12" s="6" customFormat="1" ht="36" x14ac:dyDescent="0.25">
      <c r="A117" s="1">
        <v>1967</v>
      </c>
      <c r="B117" s="1" t="s">
        <v>105</v>
      </c>
      <c r="C117" s="23" t="s">
        <v>133</v>
      </c>
      <c r="D117" s="8" t="s">
        <v>156</v>
      </c>
      <c r="E117" s="1" t="s">
        <v>113</v>
      </c>
      <c r="F117" s="1">
        <v>20</v>
      </c>
      <c r="G117" s="1"/>
      <c r="H117" s="8"/>
      <c r="I117" s="30" t="s">
        <v>119</v>
      </c>
      <c r="J117" s="30" t="s">
        <v>158</v>
      </c>
      <c r="K117" s="1">
        <f>6*4</f>
        <v>24</v>
      </c>
      <c r="L117" s="20" t="s">
        <v>273</v>
      </c>
    </row>
    <row r="118" spans="1:12" s="6" customFormat="1" ht="48" x14ac:dyDescent="0.25">
      <c r="A118" s="1">
        <v>1967</v>
      </c>
      <c r="B118" s="1" t="s">
        <v>105</v>
      </c>
      <c r="C118" s="22" t="s">
        <v>133</v>
      </c>
      <c r="D118" s="8" t="s">
        <v>147</v>
      </c>
      <c r="E118" s="1" t="s">
        <v>29</v>
      </c>
      <c r="F118" s="1">
        <v>41</v>
      </c>
      <c r="G118" s="1"/>
      <c r="H118" s="8" t="s">
        <v>213</v>
      </c>
      <c r="I118" s="30" t="s">
        <v>148</v>
      </c>
      <c r="J118" s="30" t="s">
        <v>149</v>
      </c>
      <c r="K118" s="1">
        <v>52</v>
      </c>
      <c r="L118" s="20" t="s">
        <v>276</v>
      </c>
    </row>
    <row r="119" spans="1:12" ht="24" x14ac:dyDescent="0.2">
      <c r="A119" s="1">
        <v>1967</v>
      </c>
      <c r="B119" s="1" t="s">
        <v>105</v>
      </c>
      <c r="C119" s="22" t="s">
        <v>133</v>
      </c>
      <c r="D119" s="8" t="s">
        <v>150</v>
      </c>
      <c r="E119" s="1" t="s">
        <v>29</v>
      </c>
      <c r="F119" s="1">
        <v>2</v>
      </c>
      <c r="G119" s="1"/>
      <c r="H119" s="8"/>
      <c r="I119" s="30" t="s">
        <v>151</v>
      </c>
      <c r="J119" s="30" t="s">
        <v>152</v>
      </c>
      <c r="K119" s="1">
        <f>6*4</f>
        <v>24</v>
      </c>
      <c r="L119" s="20" t="s">
        <v>277</v>
      </c>
    </row>
    <row r="120" spans="1:12" ht="25.5" x14ac:dyDescent="0.2">
      <c r="A120" s="1">
        <v>1968</v>
      </c>
      <c r="B120" s="1" t="s">
        <v>105</v>
      </c>
      <c r="C120" s="22" t="s">
        <v>228</v>
      </c>
      <c r="D120" s="8" t="s">
        <v>229</v>
      </c>
      <c r="E120" s="1" t="s">
        <v>1</v>
      </c>
      <c r="F120" s="1" t="s">
        <v>230</v>
      </c>
      <c r="G120" s="1"/>
      <c r="H120" s="8" t="s">
        <v>231</v>
      </c>
      <c r="I120" s="1" t="s">
        <v>131</v>
      </c>
      <c r="J120" s="1" t="s">
        <v>232</v>
      </c>
      <c r="K120" s="1" t="s">
        <v>233</v>
      </c>
      <c r="L120" s="20" t="s">
        <v>234</v>
      </c>
    </row>
    <row r="121" spans="1:12" s="7" customFormat="1" ht="38.25" x14ac:dyDescent="0.2">
      <c r="A121" s="1">
        <v>1968</v>
      </c>
      <c r="B121" s="1" t="s">
        <v>105</v>
      </c>
      <c r="C121" s="22" t="s">
        <v>210</v>
      </c>
      <c r="D121" s="8" t="s">
        <v>256</v>
      </c>
      <c r="E121" s="1" t="s">
        <v>29</v>
      </c>
      <c r="F121" s="1" t="s">
        <v>211</v>
      </c>
      <c r="G121" s="1"/>
      <c r="H121" s="8" t="s">
        <v>212</v>
      </c>
      <c r="I121" s="1" t="s">
        <v>208</v>
      </c>
      <c r="J121" s="1" t="s">
        <v>209</v>
      </c>
      <c r="K121" s="1">
        <v>52</v>
      </c>
      <c r="L121" s="20" t="s">
        <v>279</v>
      </c>
    </row>
    <row r="122" spans="1:12" ht="60" x14ac:dyDescent="0.2">
      <c r="A122" s="1">
        <v>1969</v>
      </c>
      <c r="B122" s="1" t="s">
        <v>105</v>
      </c>
      <c r="C122" s="22" t="s">
        <v>129</v>
      </c>
      <c r="D122" s="8" t="s">
        <v>254</v>
      </c>
      <c r="E122" s="1" t="s">
        <v>20</v>
      </c>
      <c r="F122" s="1">
        <v>5</v>
      </c>
      <c r="G122" s="1"/>
      <c r="H122" s="8"/>
      <c r="I122" s="30" t="s">
        <v>131</v>
      </c>
      <c r="J122" s="1" t="s">
        <v>127</v>
      </c>
      <c r="K122" s="1">
        <v>52</v>
      </c>
      <c r="L122" s="20" t="s">
        <v>281</v>
      </c>
    </row>
    <row r="123" spans="1:12" s="6" customFormat="1" ht="48" x14ac:dyDescent="0.25">
      <c r="A123" s="1">
        <v>1969</v>
      </c>
      <c r="B123" s="1" t="s">
        <v>105</v>
      </c>
      <c r="C123" s="22" t="s">
        <v>143</v>
      </c>
      <c r="D123" s="8" t="s">
        <v>146</v>
      </c>
      <c r="E123" s="1" t="s">
        <v>113</v>
      </c>
      <c r="F123" s="1">
        <v>20</v>
      </c>
      <c r="G123" s="1"/>
      <c r="H123" s="8" t="s">
        <v>217</v>
      </c>
      <c r="I123" s="1" t="s">
        <v>144</v>
      </c>
      <c r="J123" s="1" t="s">
        <v>145</v>
      </c>
      <c r="K123" s="1">
        <f>6*4</f>
        <v>24</v>
      </c>
      <c r="L123" s="20" t="s">
        <v>282</v>
      </c>
    </row>
    <row r="124" spans="1:12" ht="36" x14ac:dyDescent="0.2">
      <c r="A124" s="1">
        <v>1969</v>
      </c>
      <c r="B124" s="1" t="s">
        <v>105</v>
      </c>
      <c r="C124" s="22" t="s">
        <v>202</v>
      </c>
      <c r="D124" s="8" t="s">
        <v>253</v>
      </c>
      <c r="E124" s="1" t="s">
        <v>113</v>
      </c>
      <c r="F124" s="1">
        <v>86</v>
      </c>
      <c r="G124" s="1"/>
      <c r="H124" s="8"/>
      <c r="I124" s="1" t="s">
        <v>203</v>
      </c>
      <c r="J124" s="1" t="s">
        <v>204</v>
      </c>
      <c r="K124" s="1">
        <f>6*4</f>
        <v>24</v>
      </c>
      <c r="L124" s="20" t="s">
        <v>283</v>
      </c>
    </row>
    <row r="125" spans="1:12" ht="48" x14ac:dyDescent="0.2">
      <c r="A125" s="1">
        <v>1971</v>
      </c>
      <c r="B125" s="1" t="s">
        <v>105</v>
      </c>
      <c r="C125" s="22" t="s">
        <v>135</v>
      </c>
      <c r="D125" s="8" t="s">
        <v>169</v>
      </c>
      <c r="E125" s="1" t="s">
        <v>113</v>
      </c>
      <c r="F125" s="1">
        <v>110</v>
      </c>
      <c r="G125" s="1"/>
      <c r="H125" s="8"/>
      <c r="I125" s="30">
        <v>25990</v>
      </c>
      <c r="J125" s="1" t="s">
        <v>170</v>
      </c>
      <c r="K125" s="1">
        <v>52</v>
      </c>
      <c r="L125" s="20" t="s">
        <v>284</v>
      </c>
    </row>
    <row r="126" spans="1:12" s="6" customFormat="1" ht="25.5" x14ac:dyDescent="0.25">
      <c r="A126" s="1">
        <v>1971</v>
      </c>
      <c r="B126" s="1" t="s">
        <v>105</v>
      </c>
      <c r="C126" s="22" t="s">
        <v>135</v>
      </c>
      <c r="D126" s="8" t="s">
        <v>0</v>
      </c>
      <c r="E126" s="1" t="s">
        <v>171</v>
      </c>
      <c r="F126" s="1">
        <v>120</v>
      </c>
      <c r="G126" s="1"/>
      <c r="H126" s="8"/>
      <c r="I126" s="30"/>
      <c r="J126" s="1"/>
      <c r="K126" s="1"/>
      <c r="L126" s="20" t="s">
        <v>285</v>
      </c>
    </row>
    <row r="127" spans="1:12" s="6" customFormat="1" ht="25.5" x14ac:dyDescent="0.25">
      <c r="A127" s="1">
        <v>1971</v>
      </c>
      <c r="B127" s="1" t="s">
        <v>105</v>
      </c>
      <c r="C127" s="22" t="s">
        <v>135</v>
      </c>
      <c r="D127" s="8" t="s">
        <v>0</v>
      </c>
      <c r="E127" s="1" t="s">
        <v>172</v>
      </c>
      <c r="F127" s="1">
        <v>10</v>
      </c>
      <c r="G127" s="1"/>
      <c r="H127" s="8"/>
      <c r="I127" s="30"/>
      <c r="J127" s="1"/>
      <c r="K127" s="1"/>
      <c r="L127" s="20" t="s">
        <v>284</v>
      </c>
    </row>
    <row r="128" spans="1:12" ht="33.75" x14ac:dyDescent="0.2">
      <c r="A128" s="1">
        <v>1971</v>
      </c>
      <c r="B128" s="1" t="s">
        <v>105</v>
      </c>
      <c r="C128" s="22" t="s">
        <v>135</v>
      </c>
      <c r="D128" s="8" t="s">
        <v>181</v>
      </c>
      <c r="E128" s="1" t="s">
        <v>173</v>
      </c>
      <c r="F128" s="1" t="s">
        <v>174</v>
      </c>
      <c r="G128" s="1"/>
      <c r="H128" s="8"/>
      <c r="I128" s="30"/>
      <c r="J128" s="1"/>
      <c r="K128" s="1">
        <f>5*4</f>
        <v>20</v>
      </c>
      <c r="L128" s="20" t="s">
        <v>286</v>
      </c>
    </row>
    <row r="129" spans="1:12" ht="24" x14ac:dyDescent="0.2">
      <c r="A129" s="1">
        <v>1971</v>
      </c>
      <c r="B129" s="1" t="s">
        <v>105</v>
      </c>
      <c r="C129" s="22" t="s">
        <v>190</v>
      </c>
      <c r="D129" s="8" t="s">
        <v>246</v>
      </c>
      <c r="E129" s="1" t="s">
        <v>29</v>
      </c>
      <c r="F129" s="1" t="s">
        <v>161</v>
      </c>
      <c r="G129" s="1"/>
      <c r="H129" s="8"/>
      <c r="I129" s="1" t="s">
        <v>160</v>
      </c>
      <c r="J129" s="30">
        <v>26441</v>
      </c>
      <c r="K129" s="1">
        <v>52</v>
      </c>
      <c r="L129" s="20" t="s">
        <v>287</v>
      </c>
    </row>
    <row r="130" spans="1:12" ht="60" x14ac:dyDescent="0.2">
      <c r="A130" s="1">
        <v>1971</v>
      </c>
      <c r="B130" s="1" t="s">
        <v>105</v>
      </c>
      <c r="C130" s="22" t="s">
        <v>133</v>
      </c>
      <c r="D130" s="8" t="s">
        <v>252</v>
      </c>
      <c r="E130" s="1" t="s">
        <v>29</v>
      </c>
      <c r="F130" s="1">
        <v>150</v>
      </c>
      <c r="G130" s="1"/>
      <c r="H130" s="8" t="s">
        <v>213</v>
      </c>
      <c r="I130" s="1" t="s">
        <v>187</v>
      </c>
      <c r="J130" s="30" t="s">
        <v>175</v>
      </c>
      <c r="K130" s="1">
        <f>6*4</f>
        <v>24</v>
      </c>
      <c r="L130" s="20" t="s">
        <v>288</v>
      </c>
    </row>
    <row r="131" spans="1:12" ht="24" x14ac:dyDescent="0.2">
      <c r="A131" s="1">
        <v>1971</v>
      </c>
      <c r="B131" s="1" t="s">
        <v>105</v>
      </c>
      <c r="C131" s="22" t="s">
        <v>190</v>
      </c>
      <c r="D131" s="8" t="s">
        <v>246</v>
      </c>
      <c r="E131" s="1" t="s">
        <v>29</v>
      </c>
      <c r="F131" s="1"/>
      <c r="G131" s="1"/>
      <c r="H131" s="8"/>
      <c r="I131" s="1" t="s">
        <v>192</v>
      </c>
      <c r="J131" s="30" t="s">
        <v>186</v>
      </c>
      <c r="K131" s="1">
        <v>52</v>
      </c>
      <c r="L131" s="20" t="s">
        <v>289</v>
      </c>
    </row>
    <row r="132" spans="1:12" ht="60" x14ac:dyDescent="0.2">
      <c r="A132" s="1">
        <v>1971</v>
      </c>
      <c r="B132" s="1" t="s">
        <v>105</v>
      </c>
      <c r="C132" s="22" t="s">
        <v>193</v>
      </c>
      <c r="D132" s="8"/>
      <c r="E132" s="1" t="s">
        <v>29</v>
      </c>
      <c r="F132" s="1" t="s">
        <v>161</v>
      </c>
      <c r="G132" s="1"/>
      <c r="H132" s="8" t="s">
        <v>206</v>
      </c>
      <c r="I132" s="1" t="s">
        <v>192</v>
      </c>
      <c r="J132" s="30" t="s">
        <v>192</v>
      </c>
      <c r="K132" s="1">
        <f>6*4</f>
        <v>24</v>
      </c>
      <c r="L132" s="20" t="s">
        <v>260</v>
      </c>
    </row>
    <row r="133" spans="1:12" ht="60" x14ac:dyDescent="0.2">
      <c r="A133" s="1">
        <v>1971</v>
      </c>
      <c r="B133" s="1" t="s">
        <v>105</v>
      </c>
      <c r="C133" s="22" t="s">
        <v>193</v>
      </c>
      <c r="D133" s="8"/>
      <c r="E133" s="1" t="s">
        <v>113</v>
      </c>
      <c r="F133" s="1" t="s">
        <v>161</v>
      </c>
      <c r="G133" s="1"/>
      <c r="H133" s="8" t="s">
        <v>206</v>
      </c>
      <c r="I133" s="1" t="s">
        <v>0</v>
      </c>
      <c r="J133" s="30" t="s">
        <v>0</v>
      </c>
      <c r="K133" s="1" t="s">
        <v>0</v>
      </c>
      <c r="L133" s="20" t="s">
        <v>260</v>
      </c>
    </row>
    <row r="134" spans="1:12" ht="60" x14ac:dyDescent="0.2">
      <c r="A134" s="1">
        <v>1971</v>
      </c>
      <c r="B134" s="1" t="s">
        <v>105</v>
      </c>
      <c r="C134" s="22" t="s">
        <v>193</v>
      </c>
      <c r="D134" s="8"/>
      <c r="E134" s="1" t="s">
        <v>1</v>
      </c>
      <c r="F134" s="1" t="s">
        <v>161</v>
      </c>
      <c r="G134" s="1"/>
      <c r="H134" s="8" t="s">
        <v>206</v>
      </c>
      <c r="I134" s="1" t="s">
        <v>0</v>
      </c>
      <c r="J134" s="30" t="s">
        <v>0</v>
      </c>
      <c r="K134" s="1" t="s">
        <v>0</v>
      </c>
      <c r="L134" s="20" t="s">
        <v>260</v>
      </c>
    </row>
    <row r="135" spans="1:12" ht="25.5" x14ac:dyDescent="0.2">
      <c r="A135" s="1">
        <v>1972</v>
      </c>
      <c r="B135" s="1" t="s">
        <v>105</v>
      </c>
      <c r="C135" s="22" t="s">
        <v>182</v>
      </c>
      <c r="D135" s="8" t="s">
        <v>183</v>
      </c>
      <c r="E135" s="1" t="s">
        <v>29</v>
      </c>
      <c r="F135" s="1" t="s">
        <v>161</v>
      </c>
      <c r="G135" s="1"/>
      <c r="H135" s="8"/>
      <c r="I135" s="1" t="s">
        <v>186</v>
      </c>
      <c r="J135" s="30" t="s">
        <v>186</v>
      </c>
      <c r="K135" s="1">
        <f>4*4</f>
        <v>16</v>
      </c>
      <c r="L135" s="20" t="s">
        <v>290</v>
      </c>
    </row>
    <row r="136" spans="1:12" ht="24" x14ac:dyDescent="0.2">
      <c r="A136" s="1">
        <v>1972</v>
      </c>
      <c r="B136" s="1" t="s">
        <v>105</v>
      </c>
      <c r="C136" s="22" t="s">
        <v>184</v>
      </c>
      <c r="D136" s="8" t="s">
        <v>185</v>
      </c>
      <c r="E136" s="1" t="s">
        <v>29</v>
      </c>
      <c r="F136" s="1" t="s">
        <v>161</v>
      </c>
      <c r="G136" s="1"/>
      <c r="H136" s="8"/>
      <c r="I136" s="1" t="s">
        <v>186</v>
      </c>
      <c r="J136" s="30" t="s">
        <v>186</v>
      </c>
      <c r="K136" s="1">
        <v>1</v>
      </c>
      <c r="L136" s="20" t="s">
        <v>290</v>
      </c>
    </row>
    <row r="137" spans="1:12" ht="60" x14ac:dyDescent="0.2">
      <c r="A137" s="1">
        <v>1972</v>
      </c>
      <c r="B137" s="1" t="s">
        <v>105</v>
      </c>
      <c r="C137" s="22" t="s">
        <v>159</v>
      </c>
      <c r="D137" s="8" t="s">
        <v>251</v>
      </c>
      <c r="E137" s="1" t="s">
        <v>29</v>
      </c>
      <c r="F137" s="1">
        <v>39</v>
      </c>
      <c r="G137" s="1"/>
      <c r="H137" s="8" t="s">
        <v>214</v>
      </c>
      <c r="I137" s="1" t="s">
        <v>186</v>
      </c>
      <c r="J137" s="30" t="s">
        <v>186</v>
      </c>
      <c r="K137" s="1">
        <f>5*4</f>
        <v>20</v>
      </c>
      <c r="L137" s="20" t="s">
        <v>291</v>
      </c>
    </row>
    <row r="138" spans="1:12" ht="48" x14ac:dyDescent="0.2">
      <c r="A138" s="1">
        <v>1972</v>
      </c>
      <c r="B138" s="1" t="s">
        <v>105</v>
      </c>
      <c r="C138" s="22" t="s">
        <v>104</v>
      </c>
      <c r="D138" s="8" t="s">
        <v>250</v>
      </c>
      <c r="E138" s="1" t="s">
        <v>113</v>
      </c>
      <c r="F138" s="1" t="s">
        <v>161</v>
      </c>
      <c r="G138" s="1"/>
      <c r="H138" s="8"/>
      <c r="I138" s="1" t="s">
        <v>175</v>
      </c>
      <c r="J138" s="30">
        <v>26513</v>
      </c>
      <c r="K138" s="1">
        <f>5*4</f>
        <v>20</v>
      </c>
      <c r="L138" s="20" t="s">
        <v>284</v>
      </c>
    </row>
    <row r="139" spans="1:12" ht="48" x14ac:dyDescent="0.2">
      <c r="A139" s="1">
        <v>1972</v>
      </c>
      <c r="B139" s="1" t="s">
        <v>105</v>
      </c>
      <c r="C139" s="22" t="s">
        <v>104</v>
      </c>
      <c r="D139" s="8" t="s">
        <v>249</v>
      </c>
      <c r="E139" s="1" t="s">
        <v>176</v>
      </c>
      <c r="F139" s="1">
        <v>25</v>
      </c>
      <c r="G139" s="1"/>
      <c r="H139" s="8"/>
      <c r="I139" s="1"/>
      <c r="J139" s="30"/>
      <c r="K139" s="1"/>
      <c r="L139" s="20" t="s">
        <v>284</v>
      </c>
    </row>
    <row r="140" spans="1:12" ht="48" x14ac:dyDescent="0.2">
      <c r="A140" s="1">
        <v>1972</v>
      </c>
      <c r="B140" s="1" t="s">
        <v>105</v>
      </c>
      <c r="C140" s="22" t="s">
        <v>104</v>
      </c>
      <c r="D140" s="8" t="s">
        <v>249</v>
      </c>
      <c r="E140" s="1" t="s">
        <v>171</v>
      </c>
      <c r="F140" s="1">
        <v>25</v>
      </c>
      <c r="G140" s="1"/>
      <c r="H140" s="8"/>
      <c r="I140" s="1"/>
      <c r="J140" s="30"/>
      <c r="K140" s="1"/>
      <c r="L140" s="20" t="s">
        <v>284</v>
      </c>
    </row>
    <row r="141" spans="1:12" ht="36" x14ac:dyDescent="0.2">
      <c r="A141" s="1">
        <v>1972</v>
      </c>
      <c r="B141" s="1" t="s">
        <v>105</v>
      </c>
      <c r="C141" s="22" t="s">
        <v>159</v>
      </c>
      <c r="D141" s="8" t="s">
        <v>248</v>
      </c>
      <c r="E141" s="1" t="s">
        <v>29</v>
      </c>
      <c r="F141" s="1" t="s">
        <v>161</v>
      </c>
      <c r="G141" s="1"/>
      <c r="H141" s="8"/>
      <c r="I141" s="1" t="s">
        <v>164</v>
      </c>
      <c r="J141" s="30" t="s">
        <v>165</v>
      </c>
      <c r="K141" s="1">
        <v>52</v>
      </c>
      <c r="L141" s="20" t="s">
        <v>292</v>
      </c>
    </row>
    <row r="142" spans="1:12" ht="36" x14ac:dyDescent="0.2">
      <c r="A142" s="1">
        <v>1972</v>
      </c>
      <c r="B142" s="1" t="s">
        <v>105</v>
      </c>
      <c r="C142" s="22" t="s">
        <v>133</v>
      </c>
      <c r="D142" s="8" t="s">
        <v>247</v>
      </c>
      <c r="E142" s="1" t="s">
        <v>29</v>
      </c>
      <c r="F142" s="1">
        <v>4</v>
      </c>
      <c r="G142" s="1"/>
      <c r="H142" s="8"/>
      <c r="I142" s="1" t="s">
        <v>153</v>
      </c>
      <c r="J142" s="1" t="s">
        <v>154</v>
      </c>
      <c r="K142" s="1">
        <f>5*4</f>
        <v>20</v>
      </c>
      <c r="L142" s="20" t="s">
        <v>293</v>
      </c>
    </row>
    <row r="143" spans="1:12" ht="72" x14ac:dyDescent="0.2">
      <c r="A143" s="1">
        <v>1972</v>
      </c>
      <c r="B143" s="1" t="s">
        <v>105</v>
      </c>
      <c r="C143" s="22" t="s">
        <v>141</v>
      </c>
      <c r="D143" s="8" t="s">
        <v>140</v>
      </c>
      <c r="E143" s="1" t="s">
        <v>29</v>
      </c>
      <c r="F143" s="1">
        <v>5</v>
      </c>
      <c r="G143" s="1"/>
      <c r="H143" s="8" t="s">
        <v>218</v>
      </c>
      <c r="I143" s="30">
        <v>26328</v>
      </c>
      <c r="J143" s="30">
        <v>26373</v>
      </c>
      <c r="K143" s="1">
        <f>6*4</f>
        <v>24</v>
      </c>
      <c r="L143" s="20" t="s">
        <v>294</v>
      </c>
    </row>
    <row r="144" spans="1:12" ht="25.5" x14ac:dyDescent="0.2">
      <c r="A144" s="1">
        <v>1972</v>
      </c>
      <c r="B144" s="1" t="s">
        <v>105</v>
      </c>
      <c r="C144" s="22" t="s">
        <v>142</v>
      </c>
      <c r="D144" s="8" t="s">
        <v>246</v>
      </c>
      <c r="E144" s="1" t="s">
        <v>29</v>
      </c>
      <c r="F144" s="1">
        <v>42</v>
      </c>
      <c r="G144" s="1"/>
      <c r="H144" s="8"/>
      <c r="I144" s="30">
        <v>26328</v>
      </c>
      <c r="J144" s="1"/>
      <c r="K144" s="1"/>
      <c r="L144" s="20" t="s">
        <v>294</v>
      </c>
    </row>
    <row r="145" spans="1:12" ht="24" x14ac:dyDescent="0.2">
      <c r="A145" s="1">
        <v>1972</v>
      </c>
      <c r="B145" s="1" t="s">
        <v>105</v>
      </c>
      <c r="C145" s="22" t="s">
        <v>191</v>
      </c>
      <c r="D145" s="8" t="s">
        <v>246</v>
      </c>
      <c r="E145" s="1" t="s">
        <v>29</v>
      </c>
      <c r="F145" s="1">
        <v>50</v>
      </c>
      <c r="G145" s="1"/>
      <c r="H145" s="8"/>
      <c r="I145" s="1" t="s">
        <v>162</v>
      </c>
      <c r="J145" s="1" t="s">
        <v>163</v>
      </c>
      <c r="K145" s="1">
        <f>6*4</f>
        <v>24</v>
      </c>
      <c r="L145" s="20" t="s">
        <v>292</v>
      </c>
    </row>
    <row r="146" spans="1:12" ht="24" x14ac:dyDescent="0.2">
      <c r="A146" s="1">
        <v>1972</v>
      </c>
      <c r="B146" s="1" t="s">
        <v>105</v>
      </c>
      <c r="C146" s="22" t="s">
        <v>159</v>
      </c>
      <c r="D146" s="8" t="s">
        <v>166</v>
      </c>
      <c r="E146" s="1" t="s">
        <v>29</v>
      </c>
      <c r="F146" s="1">
        <v>39</v>
      </c>
      <c r="G146" s="1"/>
      <c r="H146" s="8"/>
      <c r="I146" s="1"/>
      <c r="J146" s="1"/>
      <c r="K146" s="1">
        <f>9*4</f>
        <v>36</v>
      </c>
      <c r="L146" s="20" t="s">
        <v>295</v>
      </c>
    </row>
    <row r="147" spans="1:12" ht="48" x14ac:dyDescent="0.2">
      <c r="A147" s="1">
        <v>1972</v>
      </c>
      <c r="B147" s="1" t="s">
        <v>105</v>
      </c>
      <c r="C147" s="22" t="s">
        <v>135</v>
      </c>
      <c r="D147" s="8" t="s">
        <v>207</v>
      </c>
      <c r="E147" s="1" t="s">
        <v>29</v>
      </c>
      <c r="F147" s="1" t="s">
        <v>161</v>
      </c>
      <c r="G147" s="1"/>
      <c r="H147" s="8"/>
      <c r="I147" s="1" t="s">
        <v>188</v>
      </c>
      <c r="J147" s="1" t="s">
        <v>189</v>
      </c>
      <c r="K147" s="1">
        <f>6*4</f>
        <v>24</v>
      </c>
      <c r="L147" s="20" t="s">
        <v>296</v>
      </c>
    </row>
    <row r="148" spans="1:12" ht="36" x14ac:dyDescent="0.2">
      <c r="A148" s="1">
        <v>1972</v>
      </c>
      <c r="B148" s="1" t="s">
        <v>105</v>
      </c>
      <c r="C148" s="22" t="s">
        <v>194</v>
      </c>
      <c r="D148" s="8" t="s">
        <v>245</v>
      </c>
      <c r="E148" s="1" t="s">
        <v>29</v>
      </c>
      <c r="F148" s="1">
        <v>24</v>
      </c>
      <c r="G148" s="1"/>
      <c r="H148" s="8"/>
      <c r="I148" s="30">
        <v>26634</v>
      </c>
      <c r="J148" s="30">
        <v>29556</v>
      </c>
      <c r="K148" s="1">
        <f>54*8</f>
        <v>432</v>
      </c>
      <c r="L148" s="20" t="s">
        <v>300</v>
      </c>
    </row>
    <row r="149" spans="1:12" ht="60" x14ac:dyDescent="0.2">
      <c r="A149" s="1">
        <v>1972</v>
      </c>
      <c r="B149" s="1" t="s">
        <v>105</v>
      </c>
      <c r="C149" s="22" t="s">
        <v>135</v>
      </c>
      <c r="D149" s="8" t="s">
        <v>198</v>
      </c>
      <c r="E149" s="1" t="s">
        <v>113</v>
      </c>
      <c r="F149" s="1" t="s">
        <v>199</v>
      </c>
      <c r="G149" s="1"/>
      <c r="H149" s="8" t="s">
        <v>201</v>
      </c>
      <c r="I149" s="30" t="s">
        <v>163</v>
      </c>
      <c r="J149" s="30" t="s">
        <v>200</v>
      </c>
      <c r="K149" s="1">
        <f>7*4</f>
        <v>28</v>
      </c>
      <c r="L149" s="20" t="s">
        <v>299</v>
      </c>
    </row>
    <row r="150" spans="1:12" ht="22.5" x14ac:dyDescent="0.2">
      <c r="A150" s="1">
        <v>1972</v>
      </c>
      <c r="B150" s="1" t="s">
        <v>105</v>
      </c>
      <c r="C150" s="22" t="s">
        <v>197</v>
      </c>
      <c r="D150" s="8"/>
      <c r="E150" s="1" t="s">
        <v>113</v>
      </c>
      <c r="F150" s="1" t="s">
        <v>199</v>
      </c>
      <c r="G150" s="1"/>
      <c r="H150" s="8"/>
      <c r="I150" s="30" t="s">
        <v>163</v>
      </c>
      <c r="J150" s="30" t="s">
        <v>0</v>
      </c>
      <c r="K150" s="1" t="s">
        <v>0</v>
      </c>
      <c r="L150" s="20" t="s">
        <v>298</v>
      </c>
    </row>
    <row r="151" spans="1:12" ht="48" x14ac:dyDescent="0.2">
      <c r="A151" s="1">
        <v>1972</v>
      </c>
      <c r="B151" s="1" t="s">
        <v>105</v>
      </c>
      <c r="C151" s="22" t="s">
        <v>135</v>
      </c>
      <c r="D151" s="8" t="s">
        <v>244</v>
      </c>
      <c r="E151" s="1" t="s">
        <v>113</v>
      </c>
      <c r="F151" s="1">
        <v>25</v>
      </c>
      <c r="G151" s="1"/>
      <c r="H151" s="8" t="s">
        <v>201</v>
      </c>
      <c r="I151" s="30" t="s">
        <v>186</v>
      </c>
      <c r="J151" s="30" t="s">
        <v>175</v>
      </c>
      <c r="K151" s="1">
        <f>7*4</f>
        <v>28</v>
      </c>
      <c r="L151" s="20" t="s">
        <v>298</v>
      </c>
    </row>
    <row r="152" spans="1:12" ht="25.5" x14ac:dyDescent="0.2">
      <c r="A152" s="18">
        <v>1972</v>
      </c>
      <c r="B152" s="18" t="s">
        <v>105</v>
      </c>
      <c r="C152" s="26" t="s">
        <v>197</v>
      </c>
      <c r="D152" s="1" t="s">
        <v>320</v>
      </c>
      <c r="E152" s="18" t="s">
        <v>1</v>
      </c>
      <c r="F152" s="18">
        <v>36</v>
      </c>
      <c r="G152" s="18"/>
      <c r="H152" s="8" t="s">
        <v>0</v>
      </c>
      <c r="I152" s="18" t="s">
        <v>186</v>
      </c>
      <c r="J152" s="18" t="s">
        <v>321</v>
      </c>
      <c r="K152" s="1">
        <v>104</v>
      </c>
      <c r="L152" s="8" t="s">
        <v>319</v>
      </c>
    </row>
    <row r="153" spans="1:12" ht="84" x14ac:dyDescent="0.2">
      <c r="A153" s="1">
        <v>1973</v>
      </c>
      <c r="B153" s="1" t="s">
        <v>105</v>
      </c>
      <c r="C153" s="22" t="s">
        <v>111</v>
      </c>
      <c r="D153" s="8" t="s">
        <v>195</v>
      </c>
      <c r="E153" s="1" t="s">
        <v>29</v>
      </c>
      <c r="F153" s="1" t="s">
        <v>196</v>
      </c>
      <c r="G153" s="1"/>
      <c r="H153" s="8" t="s">
        <v>205</v>
      </c>
      <c r="I153" s="1"/>
      <c r="J153" s="1"/>
      <c r="K153" s="1"/>
      <c r="L153" s="20" t="s">
        <v>297</v>
      </c>
    </row>
    <row r="154" spans="1:12" ht="36" x14ac:dyDescent="0.2">
      <c r="A154" s="1">
        <v>1973</v>
      </c>
      <c r="B154" s="1" t="s">
        <v>105</v>
      </c>
      <c r="C154" s="22" t="s">
        <v>111</v>
      </c>
      <c r="D154" s="8" t="s">
        <v>195</v>
      </c>
      <c r="E154" s="1" t="s">
        <v>1</v>
      </c>
      <c r="F154" s="1" t="s">
        <v>196</v>
      </c>
      <c r="G154" s="1"/>
      <c r="H154" s="8"/>
      <c r="I154" s="1"/>
      <c r="J154" s="1"/>
      <c r="K154" s="1"/>
      <c r="L154" s="20" t="s">
        <v>297</v>
      </c>
    </row>
    <row r="155" spans="1:12" ht="36" x14ac:dyDescent="0.2">
      <c r="A155" s="1">
        <v>1973</v>
      </c>
      <c r="B155" s="1" t="s">
        <v>105</v>
      </c>
      <c r="C155" s="22" t="s">
        <v>111</v>
      </c>
      <c r="D155" s="8" t="s">
        <v>195</v>
      </c>
      <c r="E155" s="1" t="s">
        <v>113</v>
      </c>
      <c r="F155" s="1" t="s">
        <v>196</v>
      </c>
      <c r="G155" s="1"/>
      <c r="H155" s="8"/>
      <c r="I155" s="1"/>
      <c r="J155" s="1"/>
      <c r="K155" s="1"/>
      <c r="L155" s="20" t="s">
        <v>297</v>
      </c>
    </row>
    <row r="156" spans="1:12" ht="51.75" x14ac:dyDescent="0.2">
      <c r="A156" s="18">
        <v>1974</v>
      </c>
      <c r="B156" s="18" t="s">
        <v>105</v>
      </c>
      <c r="C156" s="26" t="s">
        <v>197</v>
      </c>
      <c r="D156" s="1" t="s">
        <v>316</v>
      </c>
      <c r="E156" s="18" t="s">
        <v>1</v>
      </c>
      <c r="F156" s="18">
        <v>2</v>
      </c>
      <c r="G156" s="18"/>
      <c r="H156" s="8" t="s">
        <v>317</v>
      </c>
      <c r="I156" s="32">
        <v>27056</v>
      </c>
      <c r="J156" s="18" t="s">
        <v>318</v>
      </c>
      <c r="K156" s="31">
        <f>45/7</f>
        <v>6.4285714285714288</v>
      </c>
      <c r="L156" s="8" t="s">
        <v>319</v>
      </c>
    </row>
    <row r="157" spans="1:12" ht="51" x14ac:dyDescent="0.2">
      <c r="A157" s="18">
        <v>1974</v>
      </c>
      <c r="B157" s="18" t="s">
        <v>105</v>
      </c>
      <c r="C157" s="26" t="s">
        <v>202</v>
      </c>
      <c r="D157" s="1" t="s">
        <v>425</v>
      </c>
      <c r="E157" s="1" t="s">
        <v>426</v>
      </c>
      <c r="F157" s="18" t="s">
        <v>414</v>
      </c>
      <c r="G157" s="18"/>
      <c r="H157" s="29"/>
      <c r="I157" s="18" t="s">
        <v>427</v>
      </c>
      <c r="J157" s="18" t="s">
        <v>428</v>
      </c>
      <c r="K157" s="1"/>
      <c r="L157" s="29" t="s">
        <v>429</v>
      </c>
    </row>
    <row r="158" spans="1:12" ht="63.75" x14ac:dyDescent="0.2">
      <c r="A158" s="18">
        <v>1976</v>
      </c>
      <c r="B158" s="18" t="s">
        <v>105</v>
      </c>
      <c r="C158" s="22" t="s">
        <v>459</v>
      </c>
      <c r="D158" s="1" t="s">
        <v>464</v>
      </c>
      <c r="E158" s="18" t="s">
        <v>491</v>
      </c>
      <c r="F158" s="18" t="s">
        <v>463</v>
      </c>
      <c r="G158" s="18"/>
      <c r="H158" s="1" t="s">
        <v>465</v>
      </c>
      <c r="I158" s="18" t="s">
        <v>460</v>
      </c>
      <c r="J158" s="18" t="s">
        <v>461</v>
      </c>
      <c r="K158" s="1">
        <v>52</v>
      </c>
      <c r="L158" s="19" t="s">
        <v>458</v>
      </c>
    </row>
    <row r="159" spans="1:12" ht="25.5" x14ac:dyDescent="0.2">
      <c r="A159" s="18">
        <v>1977</v>
      </c>
      <c r="B159" s="18" t="s">
        <v>105</v>
      </c>
      <c r="C159" s="26" t="s">
        <v>202</v>
      </c>
      <c r="D159" s="1" t="s">
        <v>476</v>
      </c>
      <c r="E159" s="18" t="s">
        <v>452</v>
      </c>
      <c r="F159" s="18"/>
      <c r="G159" s="18"/>
      <c r="H159" s="18"/>
      <c r="I159" s="18" t="s">
        <v>481</v>
      </c>
      <c r="J159" s="18"/>
      <c r="K159" s="1"/>
      <c r="L159" s="29" t="s">
        <v>477</v>
      </c>
    </row>
    <row r="160" spans="1:12" ht="72" x14ac:dyDescent="0.2">
      <c r="A160" s="1">
        <v>1969</v>
      </c>
      <c r="B160" s="1" t="s">
        <v>126</v>
      </c>
      <c r="C160" s="22" t="s">
        <v>135</v>
      </c>
      <c r="D160" s="8" t="s">
        <v>124</v>
      </c>
      <c r="E160" s="1" t="s">
        <v>20</v>
      </c>
      <c r="F160" s="1">
        <v>24</v>
      </c>
      <c r="G160" s="1"/>
      <c r="H160" s="8"/>
      <c r="I160" s="30">
        <v>25355</v>
      </c>
      <c r="J160" s="1" t="s">
        <v>125</v>
      </c>
      <c r="K160" s="1">
        <f>11*4</f>
        <v>44</v>
      </c>
      <c r="L160" s="20" t="s">
        <v>281</v>
      </c>
    </row>
    <row r="161" spans="1:12" ht="60" x14ac:dyDescent="0.2">
      <c r="A161" s="1">
        <v>1969</v>
      </c>
      <c r="B161" s="1" t="s">
        <v>126</v>
      </c>
      <c r="C161" s="22" t="s">
        <v>134</v>
      </c>
      <c r="D161" s="8" t="s">
        <v>255</v>
      </c>
      <c r="E161" s="1" t="s">
        <v>20</v>
      </c>
      <c r="F161" s="1">
        <v>8</v>
      </c>
      <c r="G161" s="1"/>
      <c r="H161" s="8"/>
      <c r="I161" s="30">
        <v>25355</v>
      </c>
      <c r="J161" s="30" t="s">
        <v>128</v>
      </c>
      <c r="K161" s="1">
        <f>10*4</f>
        <v>40</v>
      </c>
      <c r="L161" s="20" t="s">
        <v>281</v>
      </c>
    </row>
  </sheetData>
  <sortState ref="A8:L162">
    <sortCondition ref="B8"/>
  </sortState>
  <mergeCells count="3">
    <mergeCell ref="C5:K5"/>
    <mergeCell ref="C2:K2"/>
    <mergeCell ref="L5:L6"/>
  </mergeCells>
  <pageMargins left="0.7" right="0.7" top="0.75" bottom="0.75" header="0.3" footer="0.3"/>
  <pageSetup paperSize="9" scale="5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Notes</vt:lpstr>
      <vt:lpstr>D_Guerrilla Trainees_v1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2018-06-28T15:26:26Z</cp:lastPrinted>
  <dcterms:created xsi:type="dcterms:W3CDTF">2016-09-24T17:09:55Z</dcterms:created>
  <dcterms:modified xsi:type="dcterms:W3CDTF">2018-11-14T17:15:07Z</dcterms:modified>
</cp:coreProperties>
</file>